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0" windowWidth="24240" windowHeight="627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<sst xmlns="http://schemas.openxmlformats.org/spreadsheetml/2006/main" count="146" uniqueCount="89">
  <si>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</si>
  <si>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</si>
  <si>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</si>
  <si>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</si>
  <si>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</si>
  <si>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</si>
  <si>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</si>
  <si>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</si>
  <si>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</si>
  <si>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</si>
  <si>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</si>
  <si>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</si>
  <si>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</si>
  <si>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</si>
  <si>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</si>
  <si>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</si>
  <si>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</si>
  <si>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</si>
  <si>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</si>
  <si>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</si>
  <si>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</si>
  <si>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</si>
  <si>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</si>
  <si>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</si>
  <si>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</si>
  <si>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</si>
  <si>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</si>
  <si>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</si>
  <si>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</si>
  <si>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</si>
  <si>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</si>
  <si>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</si>
  <si>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</si>
  <si>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</si>
  <si>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</si>
  <si>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</si>
  <si>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</si>
  <si>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</si>
  <si>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</si>
  <si>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</si>
  <si>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</si>
  <si>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</si>
  <si>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</si>
  <si>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</si>
  <si>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</si>
  <si>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</si>
  <si>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</si>
  <si>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</si>
  <si>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</si>
  <si>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</si>
  <si>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</si>
  <si>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</si>
  <si>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</si>
  <si>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</si>
  <si>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</si>
  <si>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</si>
  <si>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JAPOŃSKIEGO RYNKU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</si>
  <si>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</si>
  <si>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</si>
  <si>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</si>
  <si>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</si>
  <si>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</si>
  <si>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</si>
  <si>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</si>
  <si>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</si>
  <si>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</si>
  <si>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</si>
  <si>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</si>
  <si>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</si>
  <si>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</si>
  <si>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</si>
  <si>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</si>
  <si>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</si>
  <si>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</si>
  <si>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</si>
  <si>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</si>
  <si>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</si>
  <si>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</si>
  <si>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</si>
  <si>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</si>
  <si>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</si>
  <si>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</si>
  <si>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</si>
  <si>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</si>
  <si>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</si>
  <si>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</si>
  <si>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</si>
  <si>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D.</t>
  </si>
  <si>
    <t>sporządzone na dzień 31.12.2011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</si>
</sst>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00"/>
    <numFmt numFmtId="168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65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P_JRA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201">
          <cell r="D201">
            <v>0</v>
          </cell>
        </row>
      </sheetData>
      <sheetData sheetId="10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3">
        <row r="2">
          <cell r="C2">
            <v>75.08</v>
          </cell>
        </row>
        <row r="5">
          <cell r="B5">
            <v>3929.050225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19.00390625" style="1" customWidth="1"/>
    <col min="4" max="4" width="18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57</v>
      </c>
    </row>
    <row r="9" spans="1:4" ht="76.5">
      <c r="A9" s="39" t="s">
        <v>12</v>
      </c>
      <c r="B9" s="39"/>
      <c r="C9" s="8" t="s">
        <v>58</v>
      </c>
      <c r="D9" s="8" t="s">
        <v>59</v>
      </c>
    </row>
    <row r="10" spans="1:4" s="2" customFormat="1" ht="12.75">
      <c r="A10" s="9" t="s">
        <v>0</v>
      </c>
      <c r="B10" s="13" t="s">
        <v>7</v>
      </c>
      <c r="C10" s="18">
        <v>3929.05</v>
      </c>
      <c r="D10" s="18">
        <f>+D11+D12+D14</f>
        <v>4710.19</v>
      </c>
    </row>
    <row r="11" spans="1:4" ht="12.75">
      <c r="A11" s="3" t="s">
        <v>1</v>
      </c>
      <c r="B11" s="12" t="s">
        <v>8</v>
      </c>
      <c r="C11" s="19">
        <v>3929.05</v>
      </c>
      <c r="D11" s="19">
        <v>4710.19</v>
      </c>
    </row>
    <row r="12" spans="1:4" ht="12.75">
      <c r="A12" s="3" t="s">
        <v>2</v>
      </c>
      <c r="B12" s="12" t="s">
        <v>9</v>
      </c>
      <c r="C12" s="19">
        <v>0</v>
      </c>
      <c r="D12" s="19">
        <f>'[1]FK__7'!$D$213</f>
        <v>0</v>
      </c>
    </row>
    <row r="13" spans="1:4" ht="38.25">
      <c r="A13" s="3" t="s">
        <v>3</v>
      </c>
      <c r="B13" s="4" t="s">
        <v>60</v>
      </c>
      <c r="C13" s="19">
        <v>0</v>
      </c>
      <c r="D13" s="19"/>
    </row>
    <row r="14" spans="1:4" ht="12.75">
      <c r="A14" s="3" t="s">
        <v>4</v>
      </c>
      <c r="B14" s="12" t="s">
        <v>61</v>
      </c>
      <c r="C14" s="19">
        <v>0</v>
      </c>
      <c r="D14" s="19">
        <f>'[1]FK__5'!$D$201</f>
        <v>0</v>
      </c>
    </row>
    <row r="15" spans="1:4" ht="12.75">
      <c r="A15" s="26" t="s">
        <v>62</v>
      </c>
      <c r="B15" s="27" t="s">
        <v>63</v>
      </c>
      <c r="C15" s="19">
        <v>0</v>
      </c>
      <c r="D15" s="19">
        <v>0</v>
      </c>
    </row>
    <row r="16" spans="1:4" ht="12.75">
      <c r="A16" s="26" t="s">
        <v>64</v>
      </c>
      <c r="B16" s="27" t="s">
        <v>45</v>
      </c>
      <c r="C16" s="19">
        <v>0</v>
      </c>
      <c r="D16" s="19">
        <v>0</v>
      </c>
    </row>
    <row r="17" spans="1:4" s="2" customFormat="1" ht="12.75">
      <c r="A17" s="9" t="s">
        <v>5</v>
      </c>
      <c r="B17" s="13" t="s">
        <v>10</v>
      </c>
      <c r="C17" s="18">
        <v>0</v>
      </c>
      <c r="D17" s="18">
        <f>'[1]FK__7'!$D$225</f>
        <v>0</v>
      </c>
    </row>
    <row r="18" spans="1:4" ht="12.75">
      <c r="A18" s="28" t="s">
        <v>1</v>
      </c>
      <c r="B18" s="29" t="s">
        <v>63</v>
      </c>
      <c r="C18" s="19">
        <v>0</v>
      </c>
      <c r="D18" s="19">
        <v>0</v>
      </c>
    </row>
    <row r="19" spans="1:4" ht="38.25">
      <c r="A19" s="28" t="s">
        <v>2</v>
      </c>
      <c r="B19" s="4" t="s">
        <v>65</v>
      </c>
      <c r="C19" s="19">
        <v>0</v>
      </c>
      <c r="D19" s="19">
        <v>0</v>
      </c>
    </row>
    <row r="20" spans="1:4" ht="12.75">
      <c r="A20" s="28" t="s">
        <v>3</v>
      </c>
      <c r="B20" s="12" t="s">
        <v>45</v>
      </c>
      <c r="C20" s="19">
        <v>0</v>
      </c>
      <c r="D20" s="19">
        <v>0</v>
      </c>
    </row>
    <row r="21" spans="1:4" s="2" customFormat="1" ht="12.75">
      <c r="A21" s="9" t="s">
        <v>6</v>
      </c>
      <c r="B21" s="13" t="s">
        <v>11</v>
      </c>
      <c r="C21" s="18">
        <v>3929.05</v>
      </c>
      <c r="D21" s="18">
        <f>+D10-D17</f>
        <v>4710.19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3:4" ht="12.75">
      <c r="C67" s="20"/>
      <c r="D67" s="20"/>
    </row>
    <row r="68" spans="3:4" ht="12.75">
      <c r="C68" s="20"/>
      <c r="D68" s="20"/>
    </row>
    <row r="69" spans="3:4" ht="12.75">
      <c r="C69" s="20"/>
      <c r="D69" s="20"/>
    </row>
    <row r="70" spans="3:4" ht="12.75">
      <c r="C70" s="20"/>
      <c r="D70" s="20"/>
    </row>
    <row r="71" spans="3:4" ht="12.75">
      <c r="C71" s="20"/>
      <c r="D71" s="20"/>
    </row>
    <row r="72" spans="3:4" ht="12.75">
      <c r="C72" s="20"/>
      <c r="D72" s="20"/>
    </row>
  </sheetData>
  <sheetProtection password="D2E3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66</v>
      </c>
    </row>
    <row r="9" spans="1:4" ht="51">
      <c r="A9" s="39" t="s">
        <v>12</v>
      </c>
      <c r="B9" s="39"/>
      <c r="C9" s="30" t="s">
        <v>67</v>
      </c>
      <c r="D9" s="30" t="s">
        <v>68</v>
      </c>
    </row>
    <row r="10" spans="1:4" ht="25.5">
      <c r="A10" s="9" t="s">
        <v>15</v>
      </c>
      <c r="B10" s="10" t="s">
        <v>69</v>
      </c>
      <c r="C10" s="18">
        <v>3097.19</v>
      </c>
      <c r="D10" s="18">
        <f>'[2]Wynik'!$B$5</f>
        <v>3929.050225</v>
      </c>
    </row>
    <row r="11" spans="1:4" ht="12.75">
      <c r="A11" s="9" t="s">
        <v>16</v>
      </c>
      <c r="B11" s="13" t="s">
        <v>17</v>
      </c>
      <c r="C11" s="18">
        <v>307.7</v>
      </c>
      <c r="D11" s="18">
        <f>+D12-D16</f>
        <v>706.0600000000004</v>
      </c>
    </row>
    <row r="12" spans="1:4" s="2" customFormat="1" ht="12.75">
      <c r="A12" s="9" t="s">
        <v>0</v>
      </c>
      <c r="B12" s="13" t="s">
        <v>18</v>
      </c>
      <c r="C12" s="18">
        <v>349.87</v>
      </c>
      <c r="D12" s="18">
        <f>+D13+D14+D15</f>
        <v>2142.51</v>
      </c>
    </row>
    <row r="13" spans="1:4" ht="12.75">
      <c r="A13" s="3" t="s">
        <v>1</v>
      </c>
      <c r="B13" s="12" t="s">
        <v>19</v>
      </c>
      <c r="C13" s="19">
        <v>349.87</v>
      </c>
      <c r="D13" s="19">
        <f>1120-39.2</f>
        <v>1080.8</v>
      </c>
    </row>
    <row r="14" spans="1:4" ht="12.75">
      <c r="A14" s="3" t="s">
        <v>2</v>
      </c>
      <c r="B14" s="12" t="s">
        <v>70</v>
      </c>
      <c r="C14" s="19">
        <v>0</v>
      </c>
      <c r="D14" s="19">
        <v>0</v>
      </c>
    </row>
    <row r="15" spans="1:4" ht="12.75">
      <c r="A15" s="3" t="s">
        <v>3</v>
      </c>
      <c r="B15" s="12" t="s">
        <v>20</v>
      </c>
      <c r="C15" s="19">
        <v>0</v>
      </c>
      <c r="D15" s="19">
        <v>1061.71</v>
      </c>
    </row>
    <row r="16" spans="1:4" s="2" customFormat="1" ht="12.75">
      <c r="A16" s="9" t="s">
        <v>5</v>
      </c>
      <c r="B16" s="13" t="s">
        <v>21</v>
      </c>
      <c r="C16" s="18">
        <v>42.17</v>
      </c>
      <c r="D16" s="18">
        <f>SUM(D17:D23)</f>
        <v>1436.4499999999998</v>
      </c>
    </row>
    <row r="17" spans="1:4" ht="12.75">
      <c r="A17" s="3" t="s">
        <v>1</v>
      </c>
      <c r="B17" s="4" t="s">
        <v>22</v>
      </c>
      <c r="C17" s="19">
        <v>0</v>
      </c>
      <c r="D17" s="19">
        <v>0</v>
      </c>
    </row>
    <row r="18" spans="1:4" ht="12.75">
      <c r="A18" s="3" t="s">
        <v>2</v>
      </c>
      <c r="B18" s="4" t="s">
        <v>55</v>
      </c>
      <c r="C18" s="19">
        <v>0</v>
      </c>
      <c r="D18" s="19">
        <v>0</v>
      </c>
    </row>
    <row r="19" spans="1:4" ht="25.5">
      <c r="A19" s="3" t="s">
        <v>3</v>
      </c>
      <c r="B19" s="4" t="s">
        <v>23</v>
      </c>
      <c r="C19" s="19">
        <v>0</v>
      </c>
      <c r="D19" s="19">
        <v>0</v>
      </c>
    </row>
    <row r="20" spans="1:4" ht="12.75">
      <c r="A20" s="3" t="s">
        <v>4</v>
      </c>
      <c r="B20" s="4" t="s">
        <v>24</v>
      </c>
      <c r="C20" s="19">
        <v>0</v>
      </c>
      <c r="D20" s="19">
        <v>0</v>
      </c>
    </row>
    <row r="21" spans="1:4" ht="25.5">
      <c r="A21" s="3" t="s">
        <v>25</v>
      </c>
      <c r="B21" s="4" t="s">
        <v>29</v>
      </c>
      <c r="C21" s="19">
        <v>42.17</v>
      </c>
      <c r="D21" s="19">
        <v>65.84</v>
      </c>
    </row>
    <row r="22" spans="1:4" ht="12.75">
      <c r="A22" s="3" t="s">
        <v>26</v>
      </c>
      <c r="B22" s="4" t="s">
        <v>37</v>
      </c>
      <c r="C22" s="19">
        <v>0</v>
      </c>
      <c r="D22" s="19">
        <v>0</v>
      </c>
    </row>
    <row r="23" spans="1:4" ht="12.75">
      <c r="A23" s="3" t="s">
        <v>27</v>
      </c>
      <c r="B23" s="4" t="s">
        <v>30</v>
      </c>
      <c r="C23" s="19">
        <v>0</v>
      </c>
      <c r="D23" s="19">
        <f>1369.35+1.26</f>
        <v>1370.61</v>
      </c>
    </row>
    <row r="24" spans="1:4" s="2" customFormat="1" ht="12.75">
      <c r="A24" s="9" t="s">
        <v>32</v>
      </c>
      <c r="B24" s="10" t="s">
        <v>71</v>
      </c>
      <c r="C24" s="18">
        <v>524.16</v>
      </c>
      <c r="D24" s="18">
        <f>'[2]Wynik'!$C$2</f>
        <v>75.08</v>
      </c>
    </row>
    <row r="25" spans="1:6" s="2" customFormat="1" ht="12.75">
      <c r="A25" s="9" t="s">
        <v>87</v>
      </c>
      <c r="B25" s="13" t="s">
        <v>36</v>
      </c>
      <c r="C25" s="18">
        <v>3929.0499999999997</v>
      </c>
      <c r="D25" s="18">
        <f>+D10+D11+D24</f>
        <v>4710.190225</v>
      </c>
      <c r="F25" s="17"/>
    </row>
    <row r="26" spans="3:4" ht="12.75">
      <c r="C26" s="20"/>
      <c r="D26" s="25">
        <f>D25-aktywa!D21</f>
        <v>0.00022500000068248482</v>
      </c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</sheetData>
  <sheetProtection password="D2E3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4">
      <selection activeCell="F17" sqref="F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625" style="1" customWidth="1"/>
    <col min="4" max="4" width="15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72</v>
      </c>
    </row>
    <row r="9" spans="1:4" ht="51">
      <c r="A9" s="39" t="s">
        <v>38</v>
      </c>
      <c r="B9" s="39"/>
      <c r="C9" s="30" t="s">
        <v>67</v>
      </c>
      <c r="D9" s="30" t="s">
        <v>68</v>
      </c>
    </row>
    <row r="10" spans="1:4" s="2" customFormat="1" ht="12.75">
      <c r="A10" s="9" t="s">
        <v>1</v>
      </c>
      <c r="B10" s="40" t="s">
        <v>73</v>
      </c>
      <c r="C10" s="41"/>
      <c r="D10" s="42"/>
    </row>
    <row r="11" spans="1:4" ht="12.75">
      <c r="A11" s="3" t="s">
        <v>1</v>
      </c>
      <c r="B11" s="4" t="s">
        <v>74</v>
      </c>
      <c r="C11" s="14">
        <v>4.204996266377028</v>
      </c>
      <c r="D11" s="14">
        <v>4.5935</v>
      </c>
    </row>
    <row r="12" spans="1:4" ht="12.75">
      <c r="A12" s="3" t="s">
        <v>2</v>
      </c>
      <c r="B12" s="4" t="s">
        <v>75</v>
      </c>
      <c r="C12" s="14">
        <v>4.593499736949787</v>
      </c>
      <c r="D12" s="15">
        <v>5.5701</v>
      </c>
    </row>
    <row r="13" spans="1:4" s="2" customFormat="1" ht="12.75">
      <c r="A13" s="9" t="s">
        <v>2</v>
      </c>
      <c r="B13" s="43" t="s">
        <v>76</v>
      </c>
      <c r="C13" s="43"/>
      <c r="D13" s="43"/>
    </row>
    <row r="14" spans="1:4" ht="12.75">
      <c r="A14" s="3" t="s">
        <v>1</v>
      </c>
      <c r="B14" s="4" t="s">
        <v>74</v>
      </c>
      <c r="C14" s="16">
        <v>736.55</v>
      </c>
      <c r="D14" s="16">
        <v>855.35</v>
      </c>
    </row>
    <row r="15" spans="1:4" ht="25.5">
      <c r="A15" s="3" t="s">
        <v>2</v>
      </c>
      <c r="B15" s="31" t="s">
        <v>39</v>
      </c>
      <c r="C15" s="12">
        <v>733.77</v>
      </c>
      <c r="D15" s="12">
        <v>762.53</v>
      </c>
    </row>
    <row r="16" spans="1:4" ht="25.5">
      <c r="A16" s="3" t="s">
        <v>3</v>
      </c>
      <c r="B16" s="31" t="s">
        <v>40</v>
      </c>
      <c r="C16" s="12">
        <v>883.32</v>
      </c>
      <c r="D16" s="12">
        <v>874.61</v>
      </c>
    </row>
    <row r="17" spans="1:4" ht="12.75">
      <c r="A17" s="3" t="s">
        <v>4</v>
      </c>
      <c r="B17" s="4" t="s">
        <v>75</v>
      </c>
      <c r="C17" s="16">
        <v>855.35</v>
      </c>
      <c r="D17" s="16">
        <v>845.62</v>
      </c>
    </row>
  </sheetData>
  <sheetProtection password="D2E3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77</v>
      </c>
    </row>
    <row r="9" spans="1:4" ht="38.25">
      <c r="A9" s="44" t="s">
        <v>8</v>
      </c>
      <c r="B9" s="45"/>
      <c r="C9" s="8" t="s">
        <v>42</v>
      </c>
      <c r="D9" s="8" t="s">
        <v>41</v>
      </c>
    </row>
    <row r="10" spans="1:4" ht="12.75">
      <c r="A10" s="39">
        <v>1</v>
      </c>
      <c r="B10" s="39"/>
      <c r="C10" s="21">
        <v>2</v>
      </c>
      <c r="D10" s="21">
        <v>3</v>
      </c>
    </row>
    <row r="11" spans="1:4" ht="12.75">
      <c r="A11" s="5" t="s">
        <v>0</v>
      </c>
      <c r="B11" s="32" t="s">
        <v>78</v>
      </c>
      <c r="C11" s="37">
        <f>SUM(C12:C23)</f>
        <v>4710.19</v>
      </c>
      <c r="D11" s="38">
        <f>SUM(D12:D23)</f>
        <v>1</v>
      </c>
    </row>
    <row r="12" spans="1:4" s="2" customFormat="1" ht="40.5" customHeight="1">
      <c r="A12" s="33" t="s">
        <v>1</v>
      </c>
      <c r="B12" s="34" t="s">
        <v>44</v>
      </c>
      <c r="C12" s="35">
        <f>'[1]FK__7'!$D$133</f>
        <v>0</v>
      </c>
      <c r="D12" s="36">
        <f>C12/$C$11</f>
        <v>0</v>
      </c>
    </row>
    <row r="13" spans="1:4" s="2" customFormat="1" ht="28.5" customHeight="1">
      <c r="A13" s="33" t="s">
        <v>2</v>
      </c>
      <c r="B13" s="34" t="s">
        <v>43</v>
      </c>
      <c r="C13" s="35">
        <f>'[1]FK__7'!$D$149</f>
        <v>0</v>
      </c>
      <c r="D13" s="36">
        <f aca="true" t="shared" si="0" ref="D13:D31">C13/$C$11</f>
        <v>0</v>
      </c>
    </row>
    <row r="14" spans="1:4" s="2" customFormat="1" ht="12.75">
      <c r="A14" s="33" t="s">
        <v>3</v>
      </c>
      <c r="B14" s="34" t="s">
        <v>46</v>
      </c>
      <c r="C14" s="35">
        <f>'[1]FK__7'!$D$153</f>
        <v>0</v>
      </c>
      <c r="D14" s="36">
        <f t="shared" si="0"/>
        <v>0</v>
      </c>
    </row>
    <row r="15" spans="1:4" s="2" customFormat="1" ht="12.75">
      <c r="A15" s="33" t="s">
        <v>4</v>
      </c>
      <c r="B15" s="34" t="s">
        <v>47</v>
      </c>
      <c r="C15" s="35">
        <f>'[1]FK__7'!$D$65</f>
        <v>0</v>
      </c>
      <c r="D15" s="36">
        <f t="shared" si="0"/>
        <v>0</v>
      </c>
    </row>
    <row r="16" spans="1:4" s="2" customFormat="1" ht="12.75">
      <c r="A16" s="33" t="s">
        <v>25</v>
      </c>
      <c r="B16" s="34" t="s">
        <v>48</v>
      </c>
      <c r="C16" s="35">
        <f>'[1]FK__7'!$D$65</f>
        <v>0</v>
      </c>
      <c r="D16" s="36">
        <f t="shared" si="0"/>
        <v>0</v>
      </c>
    </row>
    <row r="17" spans="1:4" s="2" customFormat="1" ht="25.5">
      <c r="A17" s="33" t="s">
        <v>26</v>
      </c>
      <c r="B17" s="34" t="s">
        <v>49</v>
      </c>
      <c r="C17" s="35">
        <v>4710.19</v>
      </c>
      <c r="D17" s="36">
        <f t="shared" si="0"/>
        <v>1</v>
      </c>
    </row>
    <row r="18" spans="1:4" s="2" customFormat="1" ht="38.25">
      <c r="A18" s="33" t="s">
        <v>27</v>
      </c>
      <c r="B18" s="34" t="s">
        <v>50</v>
      </c>
      <c r="C18" s="35">
        <f>'[1]FK__7'!$D$93</f>
        <v>0</v>
      </c>
      <c r="D18" s="36">
        <f t="shared" si="0"/>
        <v>0</v>
      </c>
    </row>
    <row r="19" spans="1:4" s="2" customFormat="1" ht="12.75">
      <c r="A19" s="33" t="s">
        <v>28</v>
      </c>
      <c r="B19" s="34" t="s">
        <v>51</v>
      </c>
      <c r="C19" s="35">
        <f>'[1]FK__7'!$D$117</f>
        <v>0</v>
      </c>
      <c r="D19" s="36">
        <f t="shared" si="0"/>
        <v>0</v>
      </c>
    </row>
    <row r="20" spans="1:4" s="2" customFormat="1" ht="12.75">
      <c r="A20" s="33" t="s">
        <v>31</v>
      </c>
      <c r="B20" s="34" t="s">
        <v>52</v>
      </c>
      <c r="C20" s="35">
        <f>'[1]FK__7'!$D$169</f>
        <v>0</v>
      </c>
      <c r="D20" s="36">
        <f t="shared" si="0"/>
        <v>0</v>
      </c>
    </row>
    <row r="21" spans="1:4" s="2" customFormat="1" ht="12.75">
      <c r="A21" s="33" t="s">
        <v>33</v>
      </c>
      <c r="B21" s="34" t="s">
        <v>53</v>
      </c>
      <c r="C21" s="35">
        <f>'[1]FK__7'!$D$9</f>
        <v>0</v>
      </c>
      <c r="D21" s="36">
        <f t="shared" si="0"/>
        <v>0</v>
      </c>
    </row>
    <row r="22" spans="1:4" s="2" customFormat="1" ht="12.75">
      <c r="A22" s="33" t="s">
        <v>34</v>
      </c>
      <c r="B22" s="34" t="s">
        <v>54</v>
      </c>
      <c r="C22" s="35">
        <f>'[1]FK__7'!$D$189</f>
        <v>0</v>
      </c>
      <c r="D22" s="36">
        <f t="shared" si="0"/>
        <v>0</v>
      </c>
    </row>
    <row r="23" spans="1:4" s="2" customFormat="1" ht="12.75">
      <c r="A23" s="33" t="s">
        <v>35</v>
      </c>
      <c r="B23" s="34" t="s">
        <v>79</v>
      </c>
      <c r="C23" s="35">
        <f>'[1]FK__7'!$D$193</f>
        <v>0</v>
      </c>
      <c r="D23" s="36">
        <f t="shared" si="0"/>
        <v>0</v>
      </c>
    </row>
    <row r="24" spans="1:4" s="2" customFormat="1" ht="38.25">
      <c r="A24" s="5" t="s">
        <v>5</v>
      </c>
      <c r="B24" s="6" t="s">
        <v>60</v>
      </c>
      <c r="C24" s="18">
        <v>0</v>
      </c>
      <c r="D24" s="23">
        <f t="shared" si="0"/>
        <v>0</v>
      </c>
    </row>
    <row r="25" spans="1:4" s="2" customFormat="1" ht="12.75">
      <c r="A25" s="5" t="s">
        <v>6</v>
      </c>
      <c r="B25" s="6" t="s">
        <v>9</v>
      </c>
      <c r="C25" s="18">
        <f>'[1]FK__7'!$D$213</f>
        <v>0</v>
      </c>
      <c r="D25" s="23">
        <f t="shared" si="0"/>
        <v>0</v>
      </c>
    </row>
    <row r="26" spans="1:4" s="2" customFormat="1" ht="12.75">
      <c r="A26" s="5" t="s">
        <v>80</v>
      </c>
      <c r="B26" s="6" t="s">
        <v>61</v>
      </c>
      <c r="C26" s="18">
        <f>'[1]FK__7'!$D$201</f>
        <v>0</v>
      </c>
      <c r="D26" s="23">
        <f t="shared" si="0"/>
        <v>0</v>
      </c>
    </row>
    <row r="27" spans="1:4" s="2" customFormat="1" ht="12.75">
      <c r="A27" s="5" t="s">
        <v>81</v>
      </c>
      <c r="B27" s="6" t="s">
        <v>10</v>
      </c>
      <c r="C27" s="18">
        <f>'[1]FK__7'!$D$225</f>
        <v>0</v>
      </c>
      <c r="D27" s="23">
        <f t="shared" si="0"/>
        <v>0</v>
      </c>
    </row>
    <row r="28" spans="1:4" s="2" customFormat="1" ht="12.75">
      <c r="A28" s="5" t="s">
        <v>82</v>
      </c>
      <c r="B28" s="6" t="s">
        <v>83</v>
      </c>
      <c r="C28" s="18">
        <f>C11</f>
        <v>4710.19</v>
      </c>
      <c r="D28" s="23">
        <f t="shared" si="0"/>
        <v>1</v>
      </c>
    </row>
    <row r="29" spans="1:4" s="11" customFormat="1" ht="12.75">
      <c r="A29" s="3" t="s">
        <v>1</v>
      </c>
      <c r="B29" s="4" t="s">
        <v>84</v>
      </c>
      <c r="C29" s="35">
        <f>C11</f>
        <v>4710.19</v>
      </c>
      <c r="D29" s="36">
        <f t="shared" si="0"/>
        <v>1</v>
      </c>
    </row>
    <row r="30" spans="1:4" s="11" customFormat="1" ht="12.75" customHeight="1">
      <c r="A30" s="3" t="s">
        <v>2</v>
      </c>
      <c r="B30" s="4" t="s">
        <v>85</v>
      </c>
      <c r="C30" s="35">
        <v>0</v>
      </c>
      <c r="D30" s="36">
        <f t="shared" si="0"/>
        <v>0</v>
      </c>
    </row>
    <row r="31" spans="1:4" s="11" customFormat="1" ht="12.75">
      <c r="A31" s="3" t="s">
        <v>3</v>
      </c>
      <c r="B31" s="4" t="s">
        <v>86</v>
      </c>
      <c r="C31" s="35">
        <v>0</v>
      </c>
      <c r="D31" s="36">
        <f t="shared" si="0"/>
        <v>0</v>
      </c>
    </row>
    <row r="32" spans="3:4" s="11" customFormat="1" ht="12.75">
      <c r="C32" s="22"/>
      <c r="D32" s="24"/>
    </row>
    <row r="33" spans="3:4" s="11" customFormat="1" ht="12.75">
      <c r="C33" s="22"/>
      <c r="D33" s="24"/>
    </row>
    <row r="34" spans="3:4" s="11" customFormat="1" ht="12.75">
      <c r="C34" s="22"/>
      <c r="D34" s="24"/>
    </row>
    <row r="35" spans="3:4" s="11" customFormat="1" ht="12.75">
      <c r="C35" s="22"/>
      <c r="D35" s="24"/>
    </row>
    <row r="36" spans="3:4" s="11" customFormat="1" ht="12.75">
      <c r="C36" s="22"/>
      <c r="D36" s="24"/>
    </row>
    <row r="37" spans="3:4" s="11" customFormat="1" ht="12.75">
      <c r="C37" s="22"/>
      <c r="D37" s="24"/>
    </row>
    <row r="38" spans="3:4" s="11" customFormat="1" ht="12.75">
      <c r="C38" s="22"/>
      <c r="D38" s="24"/>
    </row>
    <row r="39" spans="3:4" s="11" customFormat="1" ht="12.75">
      <c r="C39" s="22"/>
      <c r="D39" s="24"/>
    </row>
    <row r="40" spans="3:4" s="11" customFormat="1" ht="12.75">
      <c r="C40" s="22"/>
      <c r="D40" s="24"/>
    </row>
    <row r="41" spans="3:4" s="11" customFormat="1" ht="12.75">
      <c r="C41" s="22"/>
      <c r="D41" s="24"/>
    </row>
    <row r="42" spans="3:4" s="11" customFormat="1" ht="12.75">
      <c r="C42" s="22"/>
      <c r="D42" s="24"/>
    </row>
    <row r="43" spans="3:4" s="11" customFormat="1" ht="12.75">
      <c r="C43" s="22"/>
      <c r="D43" s="24"/>
    </row>
    <row r="44" s="11" customFormat="1" ht="12.75">
      <c r="D44" s="24"/>
    </row>
    <row r="45" s="11" customFormat="1" ht="12.75">
      <c r="D45" s="24"/>
    </row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</sheetData>
  <sheetProtection password="D2E3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2009-07-31T10:41:16Z</cp:lastPrinted>
  <dcterms:created xsi:type="dcterms:W3CDTF">2004-07-12T07:41:28Z</dcterms:created>
  <dcterms:modified xsi:type="dcterms:W3CDTF">2014-05-11T12:59:16Z</dcterms:modified>
  <cp:category/>
  <cp:version/>
  <cp:contentType/>
  <cp:contentStatus/>
</cp:coreProperties>
</file>