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915" windowWidth="24240" windowHeight="6315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<sst xmlns="http://schemas.openxmlformats.org/spreadsheetml/2006/main" count="146" uniqueCount="89">
  <si>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</si>
  <si>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</si>
  <si>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</si>
  <si>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</si>
  <si>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</si>
  <si>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</si>
  <si>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</si>
  <si>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</si>
  <si>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</si>
  <si>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</si>
  <si>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</si>
  <si>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</si>
  <si>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</si>
  <si>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</si>
  <si>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</si>
  <si>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</si>
  <si>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</si>
  <si>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</si>
  <si>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</si>
  <si>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</si>
  <si>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</si>
  <si>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</si>
  <si>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</si>
  <si>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</si>
  <si>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</si>
  <si>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</si>
  <si>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</si>
  <si>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</si>
  <si>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</si>
  <si>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</si>
  <si>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</si>
  <si>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</si>
  <si>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</si>
  <si>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</si>
  <si>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</si>
  <si>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</si>
  <si>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</si>
  <si>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</si>
  <si>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</si>
  <si>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</si>
  <si>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</si>
  <si>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</si>
  <si>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</si>
  <si>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</si>
  <si>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</si>
  <si>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</si>
  <si>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</si>
  <si>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</si>
  <si>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</si>
  <si>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</si>
  <si>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stopie dochodu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</si>
  <si>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</si>
  <si>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</si>
  <si>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</si>
  <si>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</si>
  <si>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PKO OBLIGACJI DŁUGOTERMINOWYCH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</si>
  <si>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</si>
  <si>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</si>
  <si>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</si>
  <si>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</si>
  <si>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</si>
  <si>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</si>
  <si>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</si>
  <si>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</si>
  <si>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</si>
  <si>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</si>
  <si>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</si>
  <si>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</si>
  <si>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</si>
  <si>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</si>
  <si>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III. Liczba i wartość jednostek rozrachunkowych</t>
  </si>
  <si>
    <t>Liczba jednostek rozrachunkowych:</t>
  </si>
  <si>
    <t>na początek okresu sprawozdawczego</t>
  </si>
  <si>
    <t>na koniec okresu sprawozdawczego</t>
  </si>
  <si>
    <t>Wartość jednostki rozrachunkowej:</t>
  </si>
  <si>
    <t>IV. Zestawienie Aktywów Netto Funduszu</t>
  </si>
  <si>
    <t>Udział w aktywach netto funduszu (w %)</t>
  </si>
  <si>
    <t>Pozostałe lokaty</t>
  </si>
  <si>
    <t>Lokaty (suma 1-12)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</si>
  <si>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</si>
  <si>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</si>
  <si>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</si>
  <si>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</si>
  <si>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</si>
  <si>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</si>
  <si>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</si>
  <si>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Wynik netto z działalności inwestycyjnej</t>
  </si>
  <si>
    <t>D.</t>
  </si>
  <si>
    <t>sporządzone na dzień 31.12.2012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</si>
</sst>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#,##0.0"/>
    <numFmt numFmtId="168" formatCode="#,##0.000"/>
  </numFmts>
  <fonts count="3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10" fontId="1" fillId="0" borderId="10" xfId="52" applyNumberFormat="1" applyFont="1" applyBorder="1" applyAlignment="1" applyProtection="1">
      <alignment horizontal="center"/>
      <protection hidden="1"/>
    </xf>
    <xf numFmtId="4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3">
        <row r="9">
          <cell r="D9">
            <v>0</v>
          </cell>
        </row>
        <row r="65">
          <cell r="D65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J28" sqref="J28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1.875" style="1" customWidth="1"/>
    <col min="4" max="4" width="17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55</v>
      </c>
    </row>
    <row r="7" s="2" customFormat="1" ht="12.75">
      <c r="A7" s="8" t="s">
        <v>56</v>
      </c>
    </row>
    <row r="9" spans="1:4" ht="63.75">
      <c r="A9" s="41" t="s">
        <v>12</v>
      </c>
      <c r="B9" s="41"/>
      <c r="C9" s="9" t="s">
        <v>57</v>
      </c>
      <c r="D9" s="9" t="s">
        <v>58</v>
      </c>
    </row>
    <row r="10" spans="1:4" s="2" customFormat="1" ht="12.75">
      <c r="A10" s="10" t="s">
        <v>0</v>
      </c>
      <c r="B10" s="14" t="s">
        <v>7</v>
      </c>
      <c r="C10" s="21">
        <v>192383.48</v>
      </c>
      <c r="D10" s="21">
        <f>+D11+D12+D14</f>
        <v>298418.91</v>
      </c>
    </row>
    <row r="11" spans="1:4" ht="12.75">
      <c r="A11" s="3" t="s">
        <v>1</v>
      </c>
      <c r="B11" s="13" t="s">
        <v>8</v>
      </c>
      <c r="C11" s="18">
        <v>192383.48</v>
      </c>
      <c r="D11" s="18">
        <v>298418.91</v>
      </c>
    </row>
    <row r="12" spans="1:4" ht="12.75">
      <c r="A12" s="3" t="s">
        <v>2</v>
      </c>
      <c r="B12" s="13" t="s">
        <v>9</v>
      </c>
      <c r="C12" s="18">
        <v>0</v>
      </c>
      <c r="D12" s="18">
        <f>'[1]FK__10'!$D$213</f>
        <v>0</v>
      </c>
    </row>
    <row r="13" spans="1:4" ht="38.25">
      <c r="A13" s="3" t="s">
        <v>3</v>
      </c>
      <c r="B13" s="4" t="s">
        <v>59</v>
      </c>
      <c r="C13" s="18">
        <v>0</v>
      </c>
      <c r="D13" s="18">
        <v>0</v>
      </c>
    </row>
    <row r="14" spans="1:4" ht="12.75">
      <c r="A14" s="3" t="s">
        <v>4</v>
      </c>
      <c r="B14" s="13" t="s">
        <v>60</v>
      </c>
      <c r="C14" s="18">
        <v>0</v>
      </c>
      <c r="D14" s="18">
        <f>'[1]FK__10'!$D$201</f>
        <v>0</v>
      </c>
    </row>
    <row r="15" spans="1:4" ht="12.75">
      <c r="A15" s="23" t="s">
        <v>61</v>
      </c>
      <c r="B15" s="24" t="s">
        <v>62</v>
      </c>
      <c r="C15" s="18">
        <v>0</v>
      </c>
      <c r="D15" s="18">
        <v>0</v>
      </c>
    </row>
    <row r="16" spans="1:4" ht="12.75">
      <c r="A16" s="23" t="s">
        <v>63</v>
      </c>
      <c r="B16" s="24" t="s">
        <v>44</v>
      </c>
      <c r="C16" s="18">
        <v>0</v>
      </c>
      <c r="D16" s="18">
        <v>0</v>
      </c>
    </row>
    <row r="17" spans="1:4" s="2" customFormat="1" ht="12.75">
      <c r="A17" s="10" t="s">
        <v>5</v>
      </c>
      <c r="B17" s="14" t="s">
        <v>10</v>
      </c>
      <c r="C17" s="21">
        <v>0</v>
      </c>
      <c r="D17" s="21">
        <f>'[1]FK__10'!$D$225</f>
        <v>0</v>
      </c>
    </row>
    <row r="18" spans="1:4" ht="12.75">
      <c r="A18" s="25" t="s">
        <v>1</v>
      </c>
      <c r="B18" s="26" t="s">
        <v>62</v>
      </c>
      <c r="C18" s="18">
        <v>0</v>
      </c>
      <c r="D18" s="18">
        <v>0</v>
      </c>
    </row>
    <row r="19" spans="1:4" ht="38.25">
      <c r="A19" s="25" t="s">
        <v>2</v>
      </c>
      <c r="B19" s="4" t="s">
        <v>64</v>
      </c>
      <c r="C19" s="18">
        <v>0</v>
      </c>
      <c r="D19" s="18">
        <v>0</v>
      </c>
    </row>
    <row r="20" spans="1:4" ht="12.75">
      <c r="A20" s="25" t="s">
        <v>3</v>
      </c>
      <c r="B20" s="13" t="s">
        <v>44</v>
      </c>
      <c r="C20" s="18">
        <v>0</v>
      </c>
      <c r="D20" s="18">
        <v>0</v>
      </c>
    </row>
    <row r="21" spans="1:4" s="2" customFormat="1" ht="12.75">
      <c r="A21" s="10" t="s">
        <v>6</v>
      </c>
      <c r="B21" s="14" t="s">
        <v>11</v>
      </c>
      <c r="C21" s="21">
        <v>192383.48</v>
      </c>
      <c r="D21" s="21">
        <f>+D10-D17</f>
        <v>298418.91</v>
      </c>
    </row>
    <row r="22" spans="3:4" ht="12.75">
      <c r="C22" s="19"/>
      <c r="D22" s="19"/>
    </row>
    <row r="23" spans="3:4" ht="12.75">
      <c r="C23" s="19"/>
      <c r="D23" s="19"/>
    </row>
    <row r="24" spans="3:4" ht="12.75">
      <c r="C24" s="19"/>
      <c r="D24" s="19"/>
    </row>
    <row r="25" spans="3:4" ht="12.75">
      <c r="C25" s="19"/>
      <c r="D25" s="19"/>
    </row>
    <row r="26" spans="3:4" ht="12.75">
      <c r="C26" s="19"/>
      <c r="D26" s="19"/>
    </row>
    <row r="27" spans="3:4" ht="12.75">
      <c r="C27" s="19"/>
      <c r="D27" s="19"/>
    </row>
    <row r="28" spans="3:4" ht="12.75">
      <c r="C28" s="19"/>
      <c r="D28" s="19"/>
    </row>
    <row r="29" spans="3:4" ht="12.75">
      <c r="C29" s="19"/>
      <c r="D29" s="19"/>
    </row>
    <row r="30" spans="3:4" ht="12.75">
      <c r="C30" s="19"/>
      <c r="D30" s="19"/>
    </row>
    <row r="31" spans="3:4" ht="12.75">
      <c r="C31" s="19"/>
      <c r="D31" s="19"/>
    </row>
    <row r="32" spans="3:4" ht="12.75">
      <c r="C32" s="19"/>
      <c r="D32" s="19"/>
    </row>
    <row r="33" spans="3:4" ht="12.75">
      <c r="C33" s="19"/>
      <c r="D33" s="19"/>
    </row>
    <row r="34" spans="3:4" ht="12.75">
      <c r="C34" s="19"/>
      <c r="D34" s="19"/>
    </row>
    <row r="35" spans="3:4" ht="12.75">
      <c r="C35" s="19"/>
      <c r="D35" s="19"/>
    </row>
    <row r="36" spans="3:4" ht="12.75">
      <c r="C36" s="19"/>
      <c r="D36" s="19"/>
    </row>
    <row r="37" spans="3:4" ht="12.75">
      <c r="C37" s="19"/>
      <c r="D37" s="19"/>
    </row>
    <row r="38" spans="3:4" ht="12.75">
      <c r="C38" s="19"/>
      <c r="D38" s="19"/>
    </row>
    <row r="39" spans="3:4" ht="12.75">
      <c r="C39" s="19"/>
      <c r="D39" s="19"/>
    </row>
    <row r="40" spans="3:4" ht="12.75">
      <c r="C40" s="19"/>
      <c r="D40" s="19"/>
    </row>
    <row r="41" spans="3:4" ht="12.75">
      <c r="C41" s="19"/>
      <c r="D41" s="19"/>
    </row>
    <row r="42" spans="3:4" ht="12.75">
      <c r="C42" s="19"/>
      <c r="D42" s="19"/>
    </row>
    <row r="43" spans="3:4" ht="12.75">
      <c r="C43" s="19"/>
      <c r="D43" s="19"/>
    </row>
    <row r="44" spans="3:4" ht="12.75">
      <c r="C44" s="19"/>
      <c r="D44" s="19"/>
    </row>
    <row r="45" spans="3:4" ht="12.75">
      <c r="C45" s="19"/>
      <c r="D45" s="19"/>
    </row>
    <row r="46" spans="3:4" ht="12.75">
      <c r="C46" s="19"/>
      <c r="D46" s="19"/>
    </row>
    <row r="47" spans="3:4" ht="12.75">
      <c r="C47" s="19"/>
      <c r="D47" s="19"/>
    </row>
    <row r="48" spans="3:4" ht="12.75">
      <c r="C48" s="19"/>
      <c r="D48" s="19"/>
    </row>
    <row r="49" spans="3:4" ht="12.75">
      <c r="C49" s="19"/>
      <c r="D49" s="19"/>
    </row>
    <row r="50" spans="3:4" ht="12.75">
      <c r="C50" s="19"/>
      <c r="D50" s="19"/>
    </row>
    <row r="51" spans="3:4" ht="12.75">
      <c r="C51" s="19"/>
      <c r="D51" s="19"/>
    </row>
    <row r="52" spans="3:4" ht="12.75">
      <c r="C52" s="19"/>
      <c r="D52" s="19"/>
    </row>
    <row r="53" spans="3:4" ht="12.75">
      <c r="C53" s="19"/>
      <c r="D53" s="19"/>
    </row>
    <row r="54" spans="3:4" ht="12.75">
      <c r="C54" s="19"/>
      <c r="D54" s="19"/>
    </row>
    <row r="55" spans="3:4" ht="12.75">
      <c r="C55" s="19"/>
      <c r="D55" s="19"/>
    </row>
  </sheetData>
  <sheetProtection password="C6EE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SheetLayoutView="100" zoomScalePageLayoutView="0" workbookViewId="0" topLeftCell="A1">
      <selection activeCell="G24" sqref="G24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7.75390625" style="1" customWidth="1"/>
    <col min="4" max="4" width="16.00390625" style="34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55</v>
      </c>
    </row>
    <row r="7" spans="1:4" s="2" customFormat="1" ht="12.75">
      <c r="A7" s="8" t="s">
        <v>65</v>
      </c>
      <c r="D7" s="35"/>
    </row>
    <row r="9" spans="1:4" ht="51">
      <c r="A9" s="41" t="s">
        <v>12</v>
      </c>
      <c r="B9" s="41"/>
      <c r="C9" s="27" t="s">
        <v>66</v>
      </c>
      <c r="D9" s="36" t="s">
        <v>67</v>
      </c>
    </row>
    <row r="10" spans="1:4" ht="25.5">
      <c r="A10" s="10" t="s">
        <v>15</v>
      </c>
      <c r="B10" s="11" t="s">
        <v>68</v>
      </c>
      <c r="C10" s="21">
        <v>164379.36000000004</v>
      </c>
      <c r="D10" s="37">
        <v>192383.48</v>
      </c>
    </row>
    <row r="11" spans="1:4" ht="12.75">
      <c r="A11" s="10" t="s">
        <v>16</v>
      </c>
      <c r="B11" s="14" t="s">
        <v>17</v>
      </c>
      <c r="C11" s="21">
        <v>17711.869999999995</v>
      </c>
      <c r="D11" s="37">
        <f>+D12-D16</f>
        <v>81006.52</v>
      </c>
    </row>
    <row r="12" spans="1:4" s="2" customFormat="1" ht="12.75">
      <c r="A12" s="10" t="s">
        <v>0</v>
      </c>
      <c r="B12" s="14" t="s">
        <v>18</v>
      </c>
      <c r="C12" s="21">
        <v>63653.009999999995</v>
      </c>
      <c r="D12" s="37">
        <f>+D13+D14+D15</f>
        <v>164101.04</v>
      </c>
    </row>
    <row r="13" spans="1:4" ht="12.75">
      <c r="A13" s="3" t="s">
        <v>1</v>
      </c>
      <c r="B13" s="13" t="s">
        <v>19</v>
      </c>
      <c r="C13" s="18">
        <v>54223.53</v>
      </c>
      <c r="D13" s="38">
        <f>58321.16-74.94</f>
        <v>58246.22</v>
      </c>
    </row>
    <row r="14" spans="1:4" ht="12.75">
      <c r="A14" s="3" t="s">
        <v>2</v>
      </c>
      <c r="B14" s="13" t="s">
        <v>69</v>
      </c>
      <c r="C14" s="18">
        <v>0</v>
      </c>
      <c r="D14" s="38">
        <v>0</v>
      </c>
    </row>
    <row r="15" spans="1:4" ht="12.75">
      <c r="A15" s="3" t="s">
        <v>3</v>
      </c>
      <c r="B15" s="13" t="s">
        <v>20</v>
      </c>
      <c r="C15" s="18">
        <v>9429.48</v>
      </c>
      <c r="D15" s="38">
        <v>105854.82</v>
      </c>
    </row>
    <row r="16" spans="1:4" s="2" customFormat="1" ht="12.75">
      <c r="A16" s="10" t="s">
        <v>5</v>
      </c>
      <c r="B16" s="14" t="s">
        <v>21</v>
      </c>
      <c r="C16" s="21">
        <v>45941.14</v>
      </c>
      <c r="D16" s="37">
        <f>SUM(D17:D23)</f>
        <v>83094.52</v>
      </c>
    </row>
    <row r="17" spans="1:4" ht="12.75">
      <c r="A17" s="3" t="s">
        <v>1</v>
      </c>
      <c r="B17" s="4" t="s">
        <v>22</v>
      </c>
      <c r="C17" s="18">
        <v>33259.53</v>
      </c>
      <c r="D17" s="38">
        <v>80003.08</v>
      </c>
    </row>
    <row r="18" spans="1:4" ht="12.75">
      <c r="A18" s="3" t="s">
        <v>2</v>
      </c>
      <c r="B18" s="4" t="s">
        <v>54</v>
      </c>
      <c r="C18" s="18">
        <v>0</v>
      </c>
      <c r="D18" s="38">
        <v>0</v>
      </c>
    </row>
    <row r="19" spans="1:4" ht="25.5">
      <c r="A19" s="3" t="s">
        <v>3</v>
      </c>
      <c r="B19" s="4" t="s">
        <v>23</v>
      </c>
      <c r="C19" s="18">
        <v>0</v>
      </c>
      <c r="D19" s="38">
        <v>0</v>
      </c>
    </row>
    <row r="20" spans="1:4" ht="12.75">
      <c r="A20" s="3" t="s">
        <v>4</v>
      </c>
      <c r="B20" s="4" t="s">
        <v>24</v>
      </c>
      <c r="C20" s="18">
        <v>0</v>
      </c>
      <c r="D20" s="38">
        <v>0</v>
      </c>
    </row>
    <row r="21" spans="1:4" ht="25.5">
      <c r="A21" s="3" t="s">
        <v>25</v>
      </c>
      <c r="B21" s="4" t="s">
        <v>29</v>
      </c>
      <c r="C21" s="18">
        <v>2059</v>
      </c>
      <c r="D21" s="38">
        <v>2844.85</v>
      </c>
    </row>
    <row r="22" spans="1:4" ht="12.75">
      <c r="A22" s="3" t="s">
        <v>26</v>
      </c>
      <c r="B22" s="4" t="s">
        <v>37</v>
      </c>
      <c r="C22" s="18">
        <v>0</v>
      </c>
      <c r="D22" s="38">
        <v>0</v>
      </c>
    </row>
    <row r="23" spans="1:4" ht="12.75">
      <c r="A23" s="3" t="s">
        <v>27</v>
      </c>
      <c r="B23" s="4" t="s">
        <v>30</v>
      </c>
      <c r="C23" s="18">
        <v>10622.609999999999</v>
      </c>
      <c r="D23" s="38">
        <f>238.11+8.48</f>
        <v>246.59</v>
      </c>
    </row>
    <row r="24" spans="1:4" s="2" customFormat="1" ht="12.75">
      <c r="A24" s="10" t="s">
        <v>32</v>
      </c>
      <c r="B24" s="11" t="s">
        <v>86</v>
      </c>
      <c r="C24" s="21">
        <v>10292.25</v>
      </c>
      <c r="D24" s="37">
        <v>25028.910000000003</v>
      </c>
    </row>
    <row r="25" spans="1:6" s="2" customFormat="1" ht="12.75">
      <c r="A25" s="10" t="s">
        <v>87</v>
      </c>
      <c r="B25" s="14" t="s">
        <v>36</v>
      </c>
      <c r="C25" s="21">
        <v>192383.48000000004</v>
      </c>
      <c r="D25" s="37">
        <f>+D10+D11+D24</f>
        <v>298418.91000000003</v>
      </c>
      <c r="F25" s="17"/>
    </row>
    <row r="26" spans="3:4" ht="12.75">
      <c r="C26" s="19"/>
      <c r="D26" s="39"/>
    </row>
    <row r="27" spans="3:4" ht="12.75">
      <c r="C27" s="19"/>
      <c r="D27" s="40"/>
    </row>
    <row r="28" spans="3:4" ht="12.75">
      <c r="C28" s="19"/>
      <c r="D28" s="40"/>
    </row>
    <row r="29" spans="3:4" ht="12.75">
      <c r="C29" s="19"/>
      <c r="D29" s="40"/>
    </row>
    <row r="30" spans="3:4" ht="12.75">
      <c r="C30" s="19"/>
      <c r="D30" s="40"/>
    </row>
    <row r="31" spans="3:4" ht="12.75">
      <c r="C31" s="19"/>
      <c r="D31" s="40"/>
    </row>
    <row r="32" spans="3:4" ht="12.75">
      <c r="C32" s="19"/>
      <c r="D32" s="40"/>
    </row>
    <row r="33" spans="3:4" ht="12.75">
      <c r="C33" s="19"/>
      <c r="D33" s="40"/>
    </row>
    <row r="34" spans="3:4" ht="12.75">
      <c r="C34" s="19"/>
      <c r="D34" s="40"/>
    </row>
    <row r="35" spans="3:4" ht="12.75">
      <c r="C35" s="19"/>
      <c r="D35" s="40"/>
    </row>
    <row r="36" spans="3:4" ht="12.75">
      <c r="C36" s="19"/>
      <c r="D36" s="40"/>
    </row>
    <row r="37" spans="3:4" ht="12.75">
      <c r="C37" s="19"/>
      <c r="D37" s="40"/>
    </row>
  </sheetData>
  <sheetProtection password="C6EE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21.00390625" style="1" customWidth="1"/>
    <col min="4" max="4" width="15.87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55</v>
      </c>
    </row>
    <row r="7" s="2" customFormat="1" ht="12.75">
      <c r="A7" s="8" t="s">
        <v>70</v>
      </c>
    </row>
    <row r="9" spans="1:4" ht="51">
      <c r="A9" s="41" t="s">
        <v>38</v>
      </c>
      <c r="B9" s="41"/>
      <c r="C9" s="27" t="s">
        <v>66</v>
      </c>
      <c r="D9" s="27" t="s">
        <v>67</v>
      </c>
    </row>
    <row r="10" spans="1:4" s="2" customFormat="1" ht="12.75">
      <c r="A10" s="10" t="s">
        <v>1</v>
      </c>
      <c r="B10" s="42" t="s">
        <v>71</v>
      </c>
      <c r="C10" s="43"/>
      <c r="D10" s="44"/>
    </row>
    <row r="11" spans="1:4" ht="12.75">
      <c r="A11" s="3" t="s">
        <v>1</v>
      </c>
      <c r="B11" s="4" t="s">
        <v>72</v>
      </c>
      <c r="C11" s="15">
        <v>1080.8031999999946</v>
      </c>
      <c r="D11" s="15">
        <v>1189.3143</v>
      </c>
    </row>
    <row r="12" spans="1:4" ht="12.75">
      <c r="A12" s="3" t="s">
        <v>2</v>
      </c>
      <c r="B12" s="4" t="s">
        <v>73</v>
      </c>
      <c r="C12" s="15">
        <v>1189.3142999999952</v>
      </c>
      <c r="D12" s="15">
        <v>1646.7217</v>
      </c>
    </row>
    <row r="13" spans="1:4" s="2" customFormat="1" ht="12.75">
      <c r="A13" s="10" t="s">
        <v>2</v>
      </c>
      <c r="B13" s="42" t="s">
        <v>74</v>
      </c>
      <c r="C13" s="43"/>
      <c r="D13" s="44"/>
    </row>
    <row r="14" spans="1:4" ht="12.75">
      <c r="A14" s="3" t="s">
        <v>1</v>
      </c>
      <c r="B14" s="4" t="s">
        <v>72</v>
      </c>
      <c r="C14" s="5">
        <v>152.09</v>
      </c>
      <c r="D14" s="5">
        <v>161.76</v>
      </c>
    </row>
    <row r="15" spans="1:4" ht="25.5">
      <c r="A15" s="3" t="s">
        <v>2</v>
      </c>
      <c r="B15" s="28" t="s">
        <v>39</v>
      </c>
      <c r="C15" s="5">
        <v>150.25</v>
      </c>
      <c r="D15" s="5">
        <v>161.65</v>
      </c>
    </row>
    <row r="16" spans="1:4" ht="25.5">
      <c r="A16" s="3" t="s">
        <v>3</v>
      </c>
      <c r="B16" s="28" t="s">
        <v>40</v>
      </c>
      <c r="C16" s="5">
        <v>162.38</v>
      </c>
      <c r="D16" s="5">
        <v>181.23</v>
      </c>
    </row>
    <row r="17" spans="1:4" ht="12.75">
      <c r="A17" s="3" t="s">
        <v>4</v>
      </c>
      <c r="B17" s="4" t="s">
        <v>73</v>
      </c>
      <c r="C17" s="5">
        <v>161.76</v>
      </c>
      <c r="D17" s="5">
        <v>181.22</v>
      </c>
    </row>
  </sheetData>
  <sheetProtection password="C6EE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J18" sqref="J18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55</v>
      </c>
    </row>
    <row r="7" s="2" customFormat="1" ht="12.75">
      <c r="A7" s="8" t="s">
        <v>75</v>
      </c>
    </row>
    <row r="9" spans="1:4" ht="38.25">
      <c r="A9" s="45" t="s">
        <v>8</v>
      </c>
      <c r="B9" s="46"/>
      <c r="C9" s="9" t="s">
        <v>41</v>
      </c>
      <c r="D9" s="9" t="s">
        <v>76</v>
      </c>
    </row>
    <row r="10" spans="1:4" ht="12.75">
      <c r="A10" s="41">
        <v>1</v>
      </c>
      <c r="B10" s="41"/>
      <c r="C10" s="20">
        <v>2</v>
      </c>
      <c r="D10" s="20">
        <v>3</v>
      </c>
    </row>
    <row r="11" spans="1:4" ht="12.75">
      <c r="A11" s="6" t="s">
        <v>0</v>
      </c>
      <c r="B11" s="31" t="s">
        <v>78</v>
      </c>
      <c r="C11" s="32">
        <f>SUM(C12:C23)</f>
        <v>298418.91</v>
      </c>
      <c r="D11" s="16">
        <f>C11/C28</f>
        <v>1</v>
      </c>
    </row>
    <row r="12" spans="1:4" s="2" customFormat="1" ht="40.5" customHeight="1">
      <c r="A12" s="29" t="s">
        <v>1</v>
      </c>
      <c r="B12" s="30" t="s">
        <v>43</v>
      </c>
      <c r="C12" s="33">
        <f>'[1]FK__10'!$D$133</f>
        <v>0</v>
      </c>
      <c r="D12" s="16">
        <f>C12/$C$11</f>
        <v>0</v>
      </c>
    </row>
    <row r="13" spans="1:4" s="2" customFormat="1" ht="28.5" customHeight="1">
      <c r="A13" s="29" t="s">
        <v>2</v>
      </c>
      <c r="B13" s="30" t="s">
        <v>42</v>
      </c>
      <c r="C13" s="33">
        <f>'[1]FK__10'!$D$149</f>
        <v>0</v>
      </c>
      <c r="D13" s="16">
        <f aca="true" t="shared" si="0" ref="D13:D31">C13/$C$11</f>
        <v>0</v>
      </c>
    </row>
    <row r="14" spans="1:4" s="2" customFormat="1" ht="12.75">
      <c r="A14" s="29" t="s">
        <v>3</v>
      </c>
      <c r="B14" s="30" t="s">
        <v>45</v>
      </c>
      <c r="C14" s="33">
        <f>'[1]FK__10'!$D$153</f>
        <v>0</v>
      </c>
      <c r="D14" s="16">
        <f t="shared" si="0"/>
        <v>0</v>
      </c>
    </row>
    <row r="15" spans="1:4" s="2" customFormat="1" ht="12.75">
      <c r="A15" s="29" t="s">
        <v>4</v>
      </c>
      <c r="B15" s="30" t="s">
        <v>46</v>
      </c>
      <c r="C15" s="33">
        <f>'[1]FK__10'!$D$65</f>
        <v>0</v>
      </c>
      <c r="D15" s="16">
        <f t="shared" si="0"/>
        <v>0</v>
      </c>
    </row>
    <row r="16" spans="1:4" s="2" customFormat="1" ht="12.75">
      <c r="A16" s="29" t="s">
        <v>25</v>
      </c>
      <c r="B16" s="30" t="s">
        <v>47</v>
      </c>
      <c r="C16" s="33">
        <f>'[1]FK__10'!$D$65</f>
        <v>0</v>
      </c>
      <c r="D16" s="16">
        <f t="shared" si="0"/>
        <v>0</v>
      </c>
    </row>
    <row r="17" spans="1:4" s="2" customFormat="1" ht="25.5">
      <c r="A17" s="29" t="s">
        <v>26</v>
      </c>
      <c r="B17" s="30" t="s">
        <v>48</v>
      </c>
      <c r="C17" s="33">
        <v>298418.91</v>
      </c>
      <c r="D17" s="16">
        <f t="shared" si="0"/>
        <v>1</v>
      </c>
    </row>
    <row r="18" spans="1:4" s="2" customFormat="1" ht="38.25">
      <c r="A18" s="29" t="s">
        <v>27</v>
      </c>
      <c r="B18" s="30" t="s">
        <v>49</v>
      </c>
      <c r="C18" s="33">
        <f>'[1]FK__10'!$D$93</f>
        <v>0</v>
      </c>
      <c r="D18" s="16">
        <f t="shared" si="0"/>
        <v>0</v>
      </c>
    </row>
    <row r="19" spans="1:4" s="2" customFormat="1" ht="12.75">
      <c r="A19" s="29" t="s">
        <v>28</v>
      </c>
      <c r="B19" s="30" t="s">
        <v>50</v>
      </c>
      <c r="C19" s="33">
        <f>'[1]FK__10'!$D$117</f>
        <v>0</v>
      </c>
      <c r="D19" s="16">
        <f t="shared" si="0"/>
        <v>0</v>
      </c>
    </row>
    <row r="20" spans="1:4" s="2" customFormat="1" ht="12.75">
      <c r="A20" s="29" t="s">
        <v>31</v>
      </c>
      <c r="B20" s="30" t="s">
        <v>51</v>
      </c>
      <c r="C20" s="33">
        <f>'[1]FK__10'!$D$169</f>
        <v>0</v>
      </c>
      <c r="D20" s="16">
        <f t="shared" si="0"/>
        <v>0</v>
      </c>
    </row>
    <row r="21" spans="1:4" s="2" customFormat="1" ht="12.75">
      <c r="A21" s="29" t="s">
        <v>33</v>
      </c>
      <c r="B21" s="30" t="s">
        <v>52</v>
      </c>
      <c r="C21" s="33">
        <f>'[1]FK__10'!$D$9</f>
        <v>0</v>
      </c>
      <c r="D21" s="16">
        <f t="shared" si="0"/>
        <v>0</v>
      </c>
    </row>
    <row r="22" spans="1:4" s="2" customFormat="1" ht="12.75">
      <c r="A22" s="29" t="s">
        <v>34</v>
      </c>
      <c r="B22" s="30" t="s">
        <v>53</v>
      </c>
      <c r="C22" s="33">
        <f>'[1]FK__10'!$D$189</f>
        <v>0</v>
      </c>
      <c r="D22" s="16">
        <f t="shared" si="0"/>
        <v>0</v>
      </c>
    </row>
    <row r="23" spans="1:4" s="2" customFormat="1" ht="12.75">
      <c r="A23" s="29" t="s">
        <v>35</v>
      </c>
      <c r="B23" s="30" t="s">
        <v>77</v>
      </c>
      <c r="C23" s="33">
        <f>'[1]FK__10'!$D$193</f>
        <v>0</v>
      </c>
      <c r="D23" s="16">
        <f t="shared" si="0"/>
        <v>0</v>
      </c>
    </row>
    <row r="24" spans="1:4" s="2" customFormat="1" ht="38.25">
      <c r="A24" s="6" t="s">
        <v>5</v>
      </c>
      <c r="B24" s="7" t="s">
        <v>59</v>
      </c>
      <c r="C24" s="21">
        <v>0</v>
      </c>
      <c r="D24" s="16">
        <f t="shared" si="0"/>
        <v>0</v>
      </c>
    </row>
    <row r="25" spans="1:4" s="2" customFormat="1" ht="12.75">
      <c r="A25" s="6" t="s">
        <v>6</v>
      </c>
      <c r="B25" s="7" t="s">
        <v>9</v>
      </c>
      <c r="C25" s="21">
        <f>'[1]FK__10'!$D$213</f>
        <v>0</v>
      </c>
      <c r="D25" s="16">
        <f t="shared" si="0"/>
        <v>0</v>
      </c>
    </row>
    <row r="26" spans="1:4" s="2" customFormat="1" ht="12.75">
      <c r="A26" s="6" t="s">
        <v>79</v>
      </c>
      <c r="B26" s="7" t="s">
        <v>60</v>
      </c>
      <c r="C26" s="21">
        <f>'[1]FK__10'!$D$201</f>
        <v>0</v>
      </c>
      <c r="D26" s="16">
        <f t="shared" si="0"/>
        <v>0</v>
      </c>
    </row>
    <row r="27" spans="1:4" s="2" customFormat="1" ht="12.75">
      <c r="A27" s="6" t="s">
        <v>80</v>
      </c>
      <c r="B27" s="7" t="s">
        <v>10</v>
      </c>
      <c r="C27" s="21">
        <f>'[1]FK__10'!$D$225</f>
        <v>0</v>
      </c>
      <c r="D27" s="16">
        <f t="shared" si="0"/>
        <v>0</v>
      </c>
    </row>
    <row r="28" spans="1:4" s="2" customFormat="1" ht="12.75">
      <c r="A28" s="6" t="s">
        <v>81</v>
      </c>
      <c r="B28" s="7" t="s">
        <v>82</v>
      </c>
      <c r="C28" s="21">
        <f>C11</f>
        <v>298418.91</v>
      </c>
      <c r="D28" s="16">
        <f t="shared" si="0"/>
        <v>1</v>
      </c>
    </row>
    <row r="29" spans="1:4" s="12" customFormat="1" ht="12.75">
      <c r="A29" s="3" t="s">
        <v>1</v>
      </c>
      <c r="B29" s="4" t="s">
        <v>83</v>
      </c>
      <c r="C29" s="22">
        <f>C11</f>
        <v>298418.91</v>
      </c>
      <c r="D29" s="16">
        <f t="shared" si="0"/>
        <v>1</v>
      </c>
    </row>
    <row r="30" spans="1:4" s="12" customFormat="1" ht="12.75" customHeight="1">
      <c r="A30" s="3" t="s">
        <v>2</v>
      </c>
      <c r="B30" s="4" t="s">
        <v>84</v>
      </c>
      <c r="C30" s="22">
        <v>0</v>
      </c>
      <c r="D30" s="16">
        <f t="shared" si="0"/>
        <v>0</v>
      </c>
    </row>
    <row r="31" spans="1:4" s="12" customFormat="1" ht="12.75">
      <c r="A31" s="3" t="s">
        <v>3</v>
      </c>
      <c r="B31" s="4" t="s">
        <v>85</v>
      </c>
      <c r="C31" s="22">
        <v>0</v>
      </c>
      <c r="D31" s="16">
        <f t="shared" si="0"/>
        <v>0</v>
      </c>
    </row>
    <row r="32" s="12" customFormat="1" ht="12.75"/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  <row r="350" s="12" customFormat="1" ht="12.75"/>
  </sheetData>
  <sheetProtection password="C6EE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Windows User</cp:lastModifiedBy>
  <cp:lastPrinted>2009-07-31T10:40:51Z</cp:lastPrinted>
  <dcterms:created xsi:type="dcterms:W3CDTF">2004-07-12T07:41:28Z</dcterms:created>
  <dcterms:modified xsi:type="dcterms:W3CDTF">2014-05-11T12:46:11Z</dcterms:modified>
  <cp:category/>
  <cp:version/>
  <cp:contentType/>
  <cp:contentStatus/>
</cp:coreProperties>
</file>