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5" yWindow="90" windowWidth="11655" windowHeight="1149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<sst xmlns="http://schemas.openxmlformats.org/spreadsheetml/2006/main" count="146" uniqueCount="89">
  <si>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</si>
  <si>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</si>
  <si>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</si>
  <si>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</si>
  <si>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</si>
  <si>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</si>
  <si>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</si>
  <si>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</si>
  <si>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</si>
  <si>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</si>
  <si>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</si>
  <si>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</si>
  <si>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</si>
  <si>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</si>
  <si>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</si>
  <si>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</si>
  <si>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</si>
  <si>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</si>
  <si>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</si>
  <si>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</si>
  <si>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</si>
  <si>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</si>
  <si>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</si>
  <si>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</si>
  <si>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</si>
  <si>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</si>
  <si>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</si>
  <si>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</si>
  <si>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</si>
  <si>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</si>
  <si>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</si>
  <si>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</si>
  <si>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</si>
  <si>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</si>
  <si>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</si>
  <si>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</si>
  <si>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D.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</si>
  <si>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</si>
  <si>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</si>
  <si>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</si>
  <si>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</si>
  <si>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</si>
  <si>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</si>
  <si>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</si>
  <si>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</si>
  <si>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</si>
  <si>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</si>
  <si>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</si>
  <si>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</si>
  <si>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</si>
  <si>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</si>
  <si>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</si>
  <si>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</si>
  <si>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</si>
  <si>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</si>
  <si>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</si>
  <si>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AMERYKAŃSKIEGO RYNKU AKCJI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</si>
  <si>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</si>
  <si>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</si>
  <si>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</si>
  <si>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</si>
  <si>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</si>
  <si>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</si>
  <si>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</si>
  <si>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</si>
  <si>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</si>
  <si>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</si>
  <si>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</si>
  <si>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</si>
  <si>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</si>
  <si>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</si>
  <si>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</si>
  <si>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</si>
  <si>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</si>
  <si>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</si>
  <si>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</si>
  <si>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</si>
  <si>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Udział w aktywach netto funduszu (w %)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</si>
  <si>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</si>
  <si>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</si>
  <si>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</si>
  <si>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</si>
  <si>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</si>
  <si>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</si>
  <si>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</si>
  <si>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</si>
  <si>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</si>
  <si>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</si>
  <si>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sporządzone na dzień 30.06.2013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</si>
</sst>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0000"/>
    <numFmt numFmtId="169" formatCode="#,##0.0"/>
    <numFmt numFmtId="170" formatCode="#,##0.00\ &quot;zł&quot;"/>
    <numFmt numFmtId="171" formatCode="#,##0\ &quot;zł&quot;"/>
    <numFmt numFmtId="172" formatCode="[$-415]d\ mmmm\ yyyy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0" xfId="0" applyNumberFormat="1" applyFont="1" applyAlignment="1" applyProtection="1">
      <alignment/>
      <protection hidden="1"/>
    </xf>
    <xf numFmtId="10" fontId="1" fillId="0" borderId="10" xfId="53" applyNumberFormat="1" applyFont="1" applyBorder="1" applyAlignment="1" applyProtection="1">
      <alignment/>
      <protection hidden="1"/>
    </xf>
    <xf numFmtId="10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166" fontId="0" fillId="0" borderId="10" xfId="0" applyNumberFormat="1" applyFill="1" applyBorder="1" applyAlignment="1" applyProtection="1">
      <alignment/>
      <protection hidden="1"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 applyProtection="1">
      <alignment/>
      <protection hidden="1"/>
    </xf>
    <xf numFmtId="0" fontId="38" fillId="0" borderId="10" xfId="51" applyFont="1" applyBorder="1">
      <alignment/>
      <protection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8">
        <row r="9">
          <cell r="D9">
            <v>0</v>
          </cell>
        </row>
        <row r="17">
          <cell r="D17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0.75390625" style="1" customWidth="1"/>
    <col min="4" max="4" width="17.7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="2" customFormat="1" ht="12.75">
      <c r="A7" s="7" t="s">
        <v>57</v>
      </c>
    </row>
    <row r="9" spans="1:4" ht="63.75">
      <c r="A9" s="48" t="s">
        <v>12</v>
      </c>
      <c r="B9" s="48"/>
      <c r="C9" s="8" t="s">
        <v>58</v>
      </c>
      <c r="D9" s="8" t="s">
        <v>59</v>
      </c>
    </row>
    <row r="10" spans="1:4" s="2" customFormat="1" ht="12.75">
      <c r="A10" s="9" t="s">
        <v>0</v>
      </c>
      <c r="B10" s="13" t="s">
        <v>7</v>
      </c>
      <c r="C10" s="18">
        <v>9860.269597</v>
      </c>
      <c r="D10" s="18">
        <f>+D11+D12+D14</f>
        <v>3089.43</v>
      </c>
    </row>
    <row r="11" spans="1:4" ht="12.75">
      <c r="A11" s="3" t="s">
        <v>1</v>
      </c>
      <c r="B11" s="12" t="s">
        <v>8</v>
      </c>
      <c r="C11" s="19">
        <v>9860.269597</v>
      </c>
      <c r="D11" s="19">
        <v>3089.43</v>
      </c>
    </row>
    <row r="12" spans="1:4" ht="12.75">
      <c r="A12" s="3" t="s">
        <v>2</v>
      </c>
      <c r="B12" s="12" t="s">
        <v>9</v>
      </c>
      <c r="C12" s="19">
        <v>0</v>
      </c>
      <c r="D12" s="19">
        <f>'[1]FK__5'!$D$213</f>
        <v>0</v>
      </c>
    </row>
    <row r="13" spans="1:4" ht="38.25">
      <c r="A13" s="3" t="s">
        <v>3</v>
      </c>
      <c r="B13" s="4" t="s">
        <v>60</v>
      </c>
      <c r="C13" s="19">
        <v>0</v>
      </c>
      <c r="D13" s="19">
        <v>0</v>
      </c>
    </row>
    <row r="14" spans="1:4" ht="12.75">
      <c r="A14" s="3" t="s">
        <v>4</v>
      </c>
      <c r="B14" s="12" t="s">
        <v>61</v>
      </c>
      <c r="C14" s="19">
        <v>0</v>
      </c>
      <c r="D14" s="19">
        <f>'[1]FK__5'!$D$201</f>
        <v>0</v>
      </c>
    </row>
    <row r="15" spans="1:4" ht="12.75">
      <c r="A15" s="25" t="s">
        <v>62</v>
      </c>
      <c r="B15" s="26" t="s">
        <v>63</v>
      </c>
      <c r="C15" s="19">
        <v>0</v>
      </c>
      <c r="D15" s="19">
        <v>0</v>
      </c>
    </row>
    <row r="16" spans="1:4" ht="12.75">
      <c r="A16" s="25" t="s">
        <v>64</v>
      </c>
      <c r="B16" s="26" t="s">
        <v>45</v>
      </c>
      <c r="C16" s="19">
        <v>0</v>
      </c>
      <c r="D16" s="19">
        <v>0</v>
      </c>
    </row>
    <row r="17" spans="1:4" s="2" customFormat="1" ht="12.75">
      <c r="A17" s="9" t="s">
        <v>5</v>
      </c>
      <c r="B17" s="13" t="s">
        <v>10</v>
      </c>
      <c r="C17" s="18">
        <v>0</v>
      </c>
      <c r="D17" s="18">
        <f>'[1]FK__5'!$D$225</f>
        <v>0</v>
      </c>
    </row>
    <row r="18" spans="1:4" ht="12.75">
      <c r="A18" s="27" t="s">
        <v>1</v>
      </c>
      <c r="B18" s="28" t="s">
        <v>63</v>
      </c>
      <c r="C18" s="19">
        <v>0</v>
      </c>
      <c r="D18" s="19">
        <v>0</v>
      </c>
    </row>
    <row r="19" spans="1:4" ht="38.25">
      <c r="A19" s="27" t="s">
        <v>2</v>
      </c>
      <c r="B19" s="4" t="s">
        <v>65</v>
      </c>
      <c r="C19" s="19">
        <v>0</v>
      </c>
      <c r="D19" s="19">
        <v>0</v>
      </c>
    </row>
    <row r="20" spans="1:4" ht="12.75">
      <c r="A20" s="27" t="s">
        <v>3</v>
      </c>
      <c r="B20" s="12" t="s">
        <v>45</v>
      </c>
      <c r="C20" s="19">
        <v>0</v>
      </c>
      <c r="D20" s="19">
        <v>0</v>
      </c>
    </row>
    <row r="21" spans="1:4" s="2" customFormat="1" ht="12.75">
      <c r="A21" s="9" t="s">
        <v>6</v>
      </c>
      <c r="B21" s="13" t="s">
        <v>11</v>
      </c>
      <c r="C21" s="18">
        <v>9860.269597</v>
      </c>
      <c r="D21" s="18">
        <f>+D10-D17</f>
        <v>3089.43</v>
      </c>
    </row>
    <row r="22" spans="3:4" ht="12.75">
      <c r="C22" s="20"/>
      <c r="D22" s="20"/>
    </row>
    <row r="23" spans="3:4" ht="12.75">
      <c r="C23" s="20"/>
      <c r="D23" s="20"/>
    </row>
    <row r="24" spans="3:4" ht="12.75">
      <c r="C24" s="20"/>
      <c r="D24" s="20"/>
    </row>
    <row r="25" spans="3:4" ht="12.75">
      <c r="C25" s="20"/>
      <c r="D25" s="20"/>
    </row>
    <row r="26" spans="3:4" ht="12.75">
      <c r="C26" s="20"/>
      <c r="D26" s="20"/>
    </row>
    <row r="27" spans="3:4" ht="12.75">
      <c r="C27" s="20"/>
      <c r="D27" s="20"/>
    </row>
    <row r="28" spans="3:4" ht="12.75">
      <c r="C28" s="20"/>
      <c r="D28" s="20"/>
    </row>
    <row r="29" spans="3:4" ht="12.75">
      <c r="C29" s="20"/>
      <c r="D29" s="20"/>
    </row>
    <row r="30" spans="3:4" ht="12.75">
      <c r="C30" s="20"/>
      <c r="D30" s="20"/>
    </row>
    <row r="31" spans="3:4" ht="12.75">
      <c r="C31" s="20"/>
      <c r="D31" s="20"/>
    </row>
    <row r="32" spans="3:4" ht="12.75">
      <c r="C32" s="20"/>
      <c r="D32" s="20"/>
    </row>
    <row r="33" spans="3:4" ht="12.75">
      <c r="C33" s="20"/>
      <c r="D33" s="20"/>
    </row>
    <row r="34" spans="3:4" ht="12.75">
      <c r="C34" s="20"/>
      <c r="D34" s="20"/>
    </row>
    <row r="35" spans="3:4" ht="12.75">
      <c r="C35" s="20"/>
      <c r="D35" s="20"/>
    </row>
    <row r="36" spans="3:4" ht="12.75">
      <c r="C36" s="20"/>
      <c r="D36" s="20"/>
    </row>
    <row r="37" spans="3:4" ht="12.75">
      <c r="C37" s="20"/>
      <c r="D37" s="20"/>
    </row>
    <row r="38" spans="3:4" ht="12.75">
      <c r="C38" s="20"/>
      <c r="D38" s="20"/>
    </row>
    <row r="39" spans="3:4" ht="12.75">
      <c r="C39" s="20"/>
      <c r="D39" s="20"/>
    </row>
    <row r="40" spans="3:4" ht="12.75">
      <c r="C40" s="20"/>
      <c r="D40" s="20"/>
    </row>
    <row r="41" spans="3:4" ht="12.75">
      <c r="C41" s="20"/>
      <c r="D41" s="20"/>
    </row>
    <row r="42" spans="3:4" ht="12.75">
      <c r="C42" s="20"/>
      <c r="D42" s="20"/>
    </row>
    <row r="43" spans="3:4" ht="12.75">
      <c r="C43" s="20"/>
      <c r="D43" s="20"/>
    </row>
    <row r="44" spans="3:4" ht="12.75">
      <c r="C44" s="20"/>
      <c r="D44" s="20"/>
    </row>
    <row r="45" spans="3:4" ht="12.75">
      <c r="C45" s="20"/>
      <c r="D45" s="20"/>
    </row>
    <row r="46" spans="3:4" ht="12.75">
      <c r="C46" s="20"/>
      <c r="D46" s="20"/>
    </row>
    <row r="47" spans="3:4" ht="12.75">
      <c r="C47" s="20"/>
      <c r="D47" s="20"/>
    </row>
    <row r="48" spans="3:4" ht="12.75">
      <c r="C48" s="20"/>
      <c r="D48" s="20"/>
    </row>
    <row r="49" spans="3:4" ht="12.75">
      <c r="C49" s="20"/>
      <c r="D49" s="20"/>
    </row>
    <row r="50" spans="3:4" ht="12.75">
      <c r="C50" s="20"/>
      <c r="D50" s="20"/>
    </row>
    <row r="51" spans="3:4" ht="12.75">
      <c r="C51" s="20"/>
      <c r="D51" s="20"/>
    </row>
    <row r="52" spans="3:4" ht="12.75">
      <c r="C52" s="20"/>
      <c r="D52" s="20"/>
    </row>
    <row r="53" spans="3:4" ht="12.75">
      <c r="C53" s="20"/>
      <c r="D53" s="20"/>
    </row>
    <row r="54" spans="3:4" ht="12.75">
      <c r="C54" s="20"/>
      <c r="D54" s="20"/>
    </row>
    <row r="55" spans="3:4" ht="12.75">
      <c r="C55" s="20"/>
      <c r="D55" s="20"/>
    </row>
    <row r="56" spans="3:4" ht="12.75">
      <c r="C56" s="20"/>
      <c r="D56" s="20"/>
    </row>
    <row r="57" spans="3:4" ht="12.75">
      <c r="C57" s="20"/>
      <c r="D57" s="20"/>
    </row>
    <row r="58" spans="3:4" ht="12.75">
      <c r="C58" s="20"/>
      <c r="D58" s="20"/>
    </row>
    <row r="59" spans="3:4" ht="12.75">
      <c r="C59" s="20"/>
      <c r="D59" s="20"/>
    </row>
    <row r="60" spans="3:4" ht="12.75">
      <c r="C60" s="20"/>
      <c r="D60" s="20"/>
    </row>
    <row r="61" spans="3:4" ht="12.75">
      <c r="C61" s="20"/>
      <c r="D61" s="20"/>
    </row>
    <row r="62" spans="3:4" ht="12.75">
      <c r="C62" s="20"/>
      <c r="D62" s="20"/>
    </row>
    <row r="63" spans="3:4" ht="12.75">
      <c r="C63" s="20"/>
      <c r="D63" s="20"/>
    </row>
    <row r="64" spans="3:4" ht="12.75">
      <c r="C64" s="20"/>
      <c r="D64" s="20"/>
    </row>
    <row r="65" spans="3:4" ht="12.75">
      <c r="C65" s="20"/>
      <c r="D65" s="20"/>
    </row>
    <row r="66" spans="3:4" ht="12.75">
      <c r="C66" s="20"/>
      <c r="D66" s="20"/>
    </row>
    <row r="67" spans="3:4" ht="12.75">
      <c r="C67" s="20"/>
      <c r="D67" s="20"/>
    </row>
    <row r="68" spans="3:4" ht="12.75">
      <c r="C68" s="20"/>
      <c r="D68" s="20"/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view="pageBreakPreview" zoomScaleSheetLayoutView="100" zoomScalePageLayoutView="0" workbookViewId="0" topLeftCell="A1">
      <selection activeCell="C35" sqref="C3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8.75390625" style="1" customWidth="1"/>
    <col min="4" max="4" width="16.875" style="34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pans="1:4" s="2" customFormat="1" ht="12.75">
      <c r="A7" s="7" t="s">
        <v>66</v>
      </c>
      <c r="D7" s="35"/>
    </row>
    <row r="9" spans="1:4" ht="51">
      <c r="A9" s="48" t="s">
        <v>12</v>
      </c>
      <c r="B9" s="48"/>
      <c r="C9" s="29" t="s">
        <v>67</v>
      </c>
      <c r="D9" s="36" t="s">
        <v>68</v>
      </c>
    </row>
    <row r="10" spans="1:4" ht="25.5">
      <c r="A10" s="9" t="s">
        <v>15</v>
      </c>
      <c r="B10" s="10" t="s">
        <v>69</v>
      </c>
      <c r="C10" s="18">
        <v>4262.01</v>
      </c>
      <c r="D10" s="37">
        <v>6400.84</v>
      </c>
    </row>
    <row r="11" spans="1:4" ht="12.75">
      <c r="A11" s="9" t="s">
        <v>16</v>
      </c>
      <c r="B11" s="13" t="s">
        <v>17</v>
      </c>
      <c r="C11" s="18">
        <v>5254.96</v>
      </c>
      <c r="D11" s="37">
        <f>+D12-D16</f>
        <v>-3825.38</v>
      </c>
    </row>
    <row r="12" spans="1:4" s="2" customFormat="1" ht="12.75">
      <c r="A12" s="9" t="s">
        <v>0</v>
      </c>
      <c r="B12" s="13" t="s">
        <v>18</v>
      </c>
      <c r="C12" s="18">
        <v>7032.33</v>
      </c>
      <c r="D12" s="37">
        <f>+D13+D14+D15</f>
        <v>511.45</v>
      </c>
    </row>
    <row r="13" spans="1:4" ht="12.75">
      <c r="A13" s="3" t="s">
        <v>1</v>
      </c>
      <c r="B13" s="12" t="s">
        <v>19</v>
      </c>
      <c r="C13" s="19">
        <v>2600.66</v>
      </c>
      <c r="D13" s="38">
        <f>530-18.55</f>
        <v>511.45</v>
      </c>
    </row>
    <row r="14" spans="1:4" ht="12.75">
      <c r="A14" s="3" t="s">
        <v>2</v>
      </c>
      <c r="B14" s="12" t="s">
        <v>70</v>
      </c>
      <c r="C14" s="19">
        <v>0</v>
      </c>
      <c r="D14" s="38">
        <v>0</v>
      </c>
    </row>
    <row r="15" spans="1:4" ht="12.75">
      <c r="A15" s="3" t="s">
        <v>3</v>
      </c>
      <c r="B15" s="12" t="s">
        <v>20</v>
      </c>
      <c r="C15" s="19">
        <v>4431.67</v>
      </c>
      <c r="D15" s="38"/>
    </row>
    <row r="16" spans="1:4" s="2" customFormat="1" ht="12.75">
      <c r="A16" s="9" t="s">
        <v>5</v>
      </c>
      <c r="B16" s="13" t="s">
        <v>21</v>
      </c>
      <c r="C16" s="18">
        <v>1777.37</v>
      </c>
      <c r="D16" s="37">
        <f>SUM(D17:D23)</f>
        <v>4336.83</v>
      </c>
    </row>
    <row r="17" spans="1:4" ht="12.75">
      <c r="A17" s="3" t="s">
        <v>1</v>
      </c>
      <c r="B17" s="4" t="s">
        <v>22</v>
      </c>
      <c r="C17" s="19">
        <v>0</v>
      </c>
      <c r="D17" s="38">
        <v>4311.76</v>
      </c>
    </row>
    <row r="18" spans="1:4" ht="12.75">
      <c r="A18" s="3" t="s">
        <v>2</v>
      </c>
      <c r="B18" s="4" t="s">
        <v>55</v>
      </c>
      <c r="C18" s="19">
        <v>0</v>
      </c>
      <c r="D18" s="38">
        <v>0</v>
      </c>
    </row>
    <row r="19" spans="1:4" ht="25.5">
      <c r="A19" s="3" t="s">
        <v>3</v>
      </c>
      <c r="B19" s="4" t="s">
        <v>23</v>
      </c>
      <c r="C19" s="19">
        <v>0</v>
      </c>
      <c r="D19" s="38">
        <v>0</v>
      </c>
    </row>
    <row r="20" spans="1:4" ht="12.75">
      <c r="A20" s="3" t="s">
        <v>4</v>
      </c>
      <c r="B20" s="4" t="s">
        <v>24</v>
      </c>
      <c r="C20" s="19">
        <v>0</v>
      </c>
      <c r="D20" s="38">
        <v>0</v>
      </c>
    </row>
    <row r="21" spans="1:4" ht="25.5">
      <c r="A21" s="3" t="s">
        <v>25</v>
      </c>
      <c r="B21" s="4" t="s">
        <v>29</v>
      </c>
      <c r="C21" s="19">
        <v>0</v>
      </c>
      <c r="D21" s="38">
        <v>15.09</v>
      </c>
    </row>
    <row r="22" spans="1:4" ht="12.75">
      <c r="A22" s="3" t="s">
        <v>26</v>
      </c>
      <c r="B22" s="4" t="s">
        <v>38</v>
      </c>
      <c r="C22" s="19">
        <v>0</v>
      </c>
      <c r="D22" s="38">
        <v>0</v>
      </c>
    </row>
    <row r="23" spans="1:4" ht="12.75">
      <c r="A23" s="3" t="s">
        <v>27</v>
      </c>
      <c r="B23" s="4" t="s">
        <v>30</v>
      </c>
      <c r="C23" s="19">
        <v>1777.37</v>
      </c>
      <c r="D23" s="38">
        <v>9.98</v>
      </c>
    </row>
    <row r="24" spans="1:4" s="2" customFormat="1" ht="12.75">
      <c r="A24" s="9" t="s">
        <v>32</v>
      </c>
      <c r="B24" s="10" t="s">
        <v>87</v>
      </c>
      <c r="C24" s="18">
        <v>343.29999999999995</v>
      </c>
      <c r="D24" s="37">
        <v>513.97</v>
      </c>
    </row>
    <row r="25" spans="1:6" s="2" customFormat="1" ht="12.75">
      <c r="A25" s="9" t="s">
        <v>36</v>
      </c>
      <c r="B25" s="13" t="s">
        <v>37</v>
      </c>
      <c r="C25" s="18">
        <v>9860.27</v>
      </c>
      <c r="D25" s="37">
        <f>+D10+D11+D24</f>
        <v>3089.4300000000003</v>
      </c>
      <c r="F25" s="17"/>
    </row>
    <row r="26" spans="3:4" ht="12.75">
      <c r="C26" s="20"/>
      <c r="D26" s="39"/>
    </row>
    <row r="27" spans="3:4" ht="12.75">
      <c r="C27" s="20"/>
      <c r="D27" s="40"/>
    </row>
    <row r="28" spans="3:4" ht="12.75">
      <c r="C28" s="20"/>
      <c r="D28" s="40"/>
    </row>
    <row r="29" spans="3:4" ht="12.75">
      <c r="C29" s="20"/>
      <c r="D29" s="40"/>
    </row>
    <row r="30" spans="3:4" ht="12.75">
      <c r="C30" s="20"/>
      <c r="D30" s="40"/>
    </row>
    <row r="31" spans="3:4" ht="12.75">
      <c r="C31" s="20"/>
      <c r="D31" s="40"/>
    </row>
    <row r="32" spans="3:4" ht="12.75">
      <c r="C32" s="20"/>
      <c r="D32" s="40"/>
    </row>
    <row r="33" spans="3:4" ht="12.75">
      <c r="C33" s="20"/>
      <c r="D33" s="40"/>
    </row>
    <row r="34" spans="3:4" ht="12.75">
      <c r="C34" s="20"/>
      <c r="D34" s="40"/>
    </row>
    <row r="35" spans="3:4" ht="12.75">
      <c r="C35" s="20"/>
      <c r="D35" s="40"/>
    </row>
    <row r="36" spans="3:4" ht="12.75">
      <c r="C36" s="20"/>
      <c r="D36" s="40"/>
    </row>
    <row r="37" spans="3:4" ht="12.75">
      <c r="C37" s="20"/>
      <c r="D37" s="40"/>
    </row>
    <row r="38" spans="3:4" ht="12.75">
      <c r="C38" s="20"/>
      <c r="D38" s="40"/>
    </row>
    <row r="39" spans="3:4" ht="12.75">
      <c r="C39" s="20"/>
      <c r="D39" s="40"/>
    </row>
    <row r="40" spans="3:4" ht="12.75">
      <c r="C40" s="20"/>
      <c r="D40" s="40"/>
    </row>
    <row r="41" spans="3:4" ht="12.75">
      <c r="C41" s="20"/>
      <c r="D41" s="40"/>
    </row>
    <row r="42" spans="3:4" ht="12.75">
      <c r="C42" s="20"/>
      <c r="D42" s="40"/>
    </row>
    <row r="43" spans="3:4" ht="12.75">
      <c r="C43" s="20"/>
      <c r="D43" s="40"/>
    </row>
    <row r="44" spans="3:4" ht="12.75">
      <c r="C44" s="20"/>
      <c r="D44" s="40"/>
    </row>
    <row r="45" spans="3:4" ht="12.75">
      <c r="C45" s="20"/>
      <c r="D45" s="40"/>
    </row>
    <row r="46" spans="3:4" ht="12.75">
      <c r="C46" s="20"/>
      <c r="D46" s="40"/>
    </row>
    <row r="47" spans="3:4" ht="12.75">
      <c r="C47" s="20"/>
      <c r="D47" s="40"/>
    </row>
    <row r="48" spans="3:4" ht="12.75">
      <c r="C48" s="20"/>
      <c r="D48" s="40"/>
    </row>
    <row r="49" spans="3:4" ht="12.75">
      <c r="C49" s="20"/>
      <c r="D49" s="40"/>
    </row>
    <row r="50" spans="3:4" ht="12.75">
      <c r="C50" s="20"/>
      <c r="D50" s="40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4">
      <selection activeCell="B40" sqref="B40:B41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20.125" style="1" customWidth="1"/>
    <col min="4" max="4" width="16.875" style="34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pans="1:4" s="2" customFormat="1" ht="12.75">
      <c r="A7" s="7" t="s">
        <v>71</v>
      </c>
      <c r="D7" s="35"/>
    </row>
    <row r="9" spans="1:4" ht="51">
      <c r="A9" s="48" t="s">
        <v>39</v>
      </c>
      <c r="B9" s="48"/>
      <c r="C9" s="29" t="s">
        <v>67</v>
      </c>
      <c r="D9" s="36" t="s">
        <v>68</v>
      </c>
    </row>
    <row r="10" spans="1:4" s="2" customFormat="1" ht="12.75">
      <c r="A10" s="9" t="s">
        <v>1</v>
      </c>
      <c r="B10" s="49" t="s">
        <v>72</v>
      </c>
      <c r="C10" s="50"/>
      <c r="D10" s="51"/>
    </row>
    <row r="11" spans="1:4" ht="12.75">
      <c r="A11" s="3" t="s">
        <v>1</v>
      </c>
      <c r="B11" s="4" t="s">
        <v>73</v>
      </c>
      <c r="C11" s="14">
        <v>4.7583</v>
      </c>
      <c r="D11" s="41">
        <v>7.3341</v>
      </c>
    </row>
    <row r="12" spans="1:4" ht="12.75">
      <c r="A12" s="3" t="s">
        <v>2</v>
      </c>
      <c r="B12" s="4" t="s">
        <v>74</v>
      </c>
      <c r="C12" s="14">
        <v>10.3669</v>
      </c>
      <c r="D12" s="44">
        <v>3.2104</v>
      </c>
    </row>
    <row r="13" spans="1:4" s="2" customFormat="1" ht="12.75">
      <c r="A13" s="9" t="s">
        <v>2</v>
      </c>
      <c r="B13" s="52" t="s">
        <v>75</v>
      </c>
      <c r="C13" s="52"/>
      <c r="D13" s="52"/>
    </row>
    <row r="14" spans="1:4" ht="12.75">
      <c r="A14" s="3" t="s">
        <v>1</v>
      </c>
      <c r="B14" s="4" t="s">
        <v>73</v>
      </c>
      <c r="C14" s="15">
        <v>895.7</v>
      </c>
      <c r="D14" s="42">
        <v>872.75</v>
      </c>
    </row>
    <row r="15" spans="1:4" ht="25.5">
      <c r="A15" s="3" t="s">
        <v>2</v>
      </c>
      <c r="B15" s="30" t="s">
        <v>40</v>
      </c>
      <c r="C15" s="16">
        <v>879.53</v>
      </c>
      <c r="D15" s="43">
        <v>872.75</v>
      </c>
    </row>
    <row r="16" spans="1:4" ht="25.5">
      <c r="A16" s="3" t="s">
        <v>3</v>
      </c>
      <c r="B16" s="30" t="s">
        <v>41</v>
      </c>
      <c r="C16" s="15">
        <v>964.6</v>
      </c>
      <c r="D16" s="42">
        <v>994.39</v>
      </c>
    </row>
    <row r="17" spans="1:4" ht="12.75">
      <c r="A17" s="3" t="s">
        <v>4</v>
      </c>
      <c r="B17" s="4" t="s">
        <v>74</v>
      </c>
      <c r="C17" s="15">
        <v>951.13</v>
      </c>
      <c r="D17" s="42">
        <v>962.32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4">
      <selection activeCell="D33" sqref="D33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="2" customFormat="1" ht="12.75">
      <c r="A7" s="7" t="s">
        <v>76</v>
      </c>
    </row>
    <row r="9" spans="1:4" ht="38.25">
      <c r="A9" s="53" t="s">
        <v>8</v>
      </c>
      <c r="B9" s="54"/>
      <c r="C9" s="8" t="s">
        <v>42</v>
      </c>
      <c r="D9" s="8" t="s">
        <v>77</v>
      </c>
    </row>
    <row r="10" spans="1:4" ht="12.75">
      <c r="A10" s="48">
        <v>1</v>
      </c>
      <c r="B10" s="48"/>
      <c r="C10" s="21">
        <v>2</v>
      </c>
      <c r="D10" s="21">
        <v>3</v>
      </c>
    </row>
    <row r="11" spans="1:4" ht="12.75">
      <c r="A11" s="5" t="s">
        <v>0</v>
      </c>
      <c r="B11" s="31" t="s">
        <v>78</v>
      </c>
      <c r="C11" s="45">
        <f>SUM(C12:C23)</f>
        <v>3089.43</v>
      </c>
      <c r="D11" s="23">
        <f>C11/C28</f>
        <v>1</v>
      </c>
    </row>
    <row r="12" spans="1:4" s="2" customFormat="1" ht="43.5" customHeight="1">
      <c r="A12" s="32" t="s">
        <v>1</v>
      </c>
      <c r="B12" s="33" t="s">
        <v>44</v>
      </c>
      <c r="C12" s="46">
        <f>'[1]FK__5'!$D$133</f>
        <v>0</v>
      </c>
      <c r="D12" s="23">
        <f>C12/$C$11</f>
        <v>0</v>
      </c>
    </row>
    <row r="13" spans="1:4" s="2" customFormat="1" ht="28.5" customHeight="1">
      <c r="A13" s="32" t="s">
        <v>2</v>
      </c>
      <c r="B13" s="33" t="s">
        <v>43</v>
      </c>
      <c r="C13" s="46">
        <f>'[1]FK__5'!$D$149</f>
        <v>0</v>
      </c>
      <c r="D13" s="23">
        <f aca="true" t="shared" si="0" ref="D13:D31">C13/$C$11</f>
        <v>0</v>
      </c>
    </row>
    <row r="14" spans="1:4" s="2" customFormat="1" ht="12.75">
      <c r="A14" s="32" t="s">
        <v>3</v>
      </c>
      <c r="B14" s="33" t="s">
        <v>46</v>
      </c>
      <c r="C14" s="46">
        <f>'[1]FK__5'!$D$153</f>
        <v>0</v>
      </c>
      <c r="D14" s="23">
        <f t="shared" si="0"/>
        <v>0</v>
      </c>
    </row>
    <row r="15" spans="1:4" s="2" customFormat="1" ht="12.75">
      <c r="A15" s="32" t="s">
        <v>4</v>
      </c>
      <c r="B15" s="33" t="s">
        <v>47</v>
      </c>
      <c r="C15" s="46">
        <f>'[1]FK__5'!$D$17</f>
        <v>0</v>
      </c>
      <c r="D15" s="23">
        <f t="shared" si="0"/>
        <v>0</v>
      </c>
    </row>
    <row r="16" spans="1:4" s="2" customFormat="1" ht="12.75">
      <c r="A16" s="32" t="s">
        <v>25</v>
      </c>
      <c r="B16" s="33" t="s">
        <v>48</v>
      </c>
      <c r="C16" s="46">
        <f>'[1]FK__5'!$D$17</f>
        <v>0</v>
      </c>
      <c r="D16" s="23">
        <f t="shared" si="0"/>
        <v>0</v>
      </c>
    </row>
    <row r="17" spans="1:4" s="2" customFormat="1" ht="25.5">
      <c r="A17" s="32" t="s">
        <v>26</v>
      </c>
      <c r="B17" s="33" t="s">
        <v>49</v>
      </c>
      <c r="C17" s="46">
        <f>aktywa!D11</f>
        <v>3089.43</v>
      </c>
      <c r="D17" s="23">
        <f t="shared" si="0"/>
        <v>1</v>
      </c>
    </row>
    <row r="18" spans="1:4" s="2" customFormat="1" ht="38.25">
      <c r="A18" s="32" t="s">
        <v>27</v>
      </c>
      <c r="B18" s="33" t="s">
        <v>50</v>
      </c>
      <c r="C18" s="46">
        <f>'[1]FK__5'!$D$93</f>
        <v>0</v>
      </c>
      <c r="D18" s="23">
        <f t="shared" si="0"/>
        <v>0</v>
      </c>
    </row>
    <row r="19" spans="1:4" s="2" customFormat="1" ht="12.75">
      <c r="A19" s="32" t="s">
        <v>28</v>
      </c>
      <c r="B19" s="33" t="s">
        <v>51</v>
      </c>
      <c r="C19" s="46">
        <f>'[1]FK__5'!$D$117</f>
        <v>0</v>
      </c>
      <c r="D19" s="23">
        <f t="shared" si="0"/>
        <v>0</v>
      </c>
    </row>
    <row r="20" spans="1:4" s="2" customFormat="1" ht="12.75">
      <c r="A20" s="32" t="s">
        <v>31</v>
      </c>
      <c r="B20" s="33" t="s">
        <v>52</v>
      </c>
      <c r="C20" s="46">
        <f>'[1]FK__5'!$D$169</f>
        <v>0</v>
      </c>
      <c r="D20" s="23">
        <f t="shared" si="0"/>
        <v>0</v>
      </c>
    </row>
    <row r="21" spans="1:4" s="2" customFormat="1" ht="12.75">
      <c r="A21" s="32" t="s">
        <v>33</v>
      </c>
      <c r="B21" s="33" t="s">
        <v>53</v>
      </c>
      <c r="C21" s="46">
        <f>'[1]FK__5'!$D$9</f>
        <v>0</v>
      </c>
      <c r="D21" s="23">
        <f t="shared" si="0"/>
        <v>0</v>
      </c>
    </row>
    <row r="22" spans="1:4" s="2" customFormat="1" ht="12.75">
      <c r="A22" s="32" t="s">
        <v>34</v>
      </c>
      <c r="B22" s="33" t="s">
        <v>54</v>
      </c>
      <c r="C22" s="46">
        <f>'[1]FK__5'!$D$189</f>
        <v>0</v>
      </c>
      <c r="D22" s="23">
        <f t="shared" si="0"/>
        <v>0</v>
      </c>
    </row>
    <row r="23" spans="1:4" s="2" customFormat="1" ht="12.75">
      <c r="A23" s="32" t="s">
        <v>35</v>
      </c>
      <c r="B23" s="33" t="s">
        <v>79</v>
      </c>
      <c r="C23" s="46">
        <f>'[1]FK__5'!$D$193</f>
        <v>0</v>
      </c>
      <c r="D23" s="23">
        <f t="shared" si="0"/>
        <v>0</v>
      </c>
    </row>
    <row r="24" spans="1:4" s="2" customFormat="1" ht="38.25">
      <c r="A24" s="5" t="s">
        <v>5</v>
      </c>
      <c r="B24" s="6" t="s">
        <v>60</v>
      </c>
      <c r="C24" s="18">
        <v>0</v>
      </c>
      <c r="D24" s="23">
        <f t="shared" si="0"/>
        <v>0</v>
      </c>
    </row>
    <row r="25" spans="1:4" s="2" customFormat="1" ht="12.75">
      <c r="A25" s="5" t="s">
        <v>6</v>
      </c>
      <c r="B25" s="6" t="s">
        <v>9</v>
      </c>
      <c r="C25" s="47">
        <f>'[1]FK__5'!$D$213</f>
        <v>0</v>
      </c>
      <c r="D25" s="23">
        <f t="shared" si="0"/>
        <v>0</v>
      </c>
    </row>
    <row r="26" spans="1:4" s="2" customFormat="1" ht="12.75">
      <c r="A26" s="5" t="s">
        <v>80</v>
      </c>
      <c r="B26" s="6" t="s">
        <v>61</v>
      </c>
      <c r="C26" s="47">
        <f>'[1]FK__5'!$D$201</f>
        <v>0</v>
      </c>
      <c r="D26" s="23">
        <f t="shared" si="0"/>
        <v>0</v>
      </c>
    </row>
    <row r="27" spans="1:4" s="2" customFormat="1" ht="12.75">
      <c r="A27" s="5" t="s">
        <v>81</v>
      </c>
      <c r="B27" s="6" t="s">
        <v>10</v>
      </c>
      <c r="C27" s="47">
        <f>'[1]FK__5'!$D$225</f>
        <v>0</v>
      </c>
      <c r="D27" s="23">
        <f t="shared" si="0"/>
        <v>0</v>
      </c>
    </row>
    <row r="28" spans="1:4" s="2" customFormat="1" ht="12.75">
      <c r="A28" s="5" t="s">
        <v>82</v>
      </c>
      <c r="B28" s="6" t="s">
        <v>83</v>
      </c>
      <c r="C28" s="47">
        <f>C11</f>
        <v>3089.43</v>
      </c>
      <c r="D28" s="23">
        <f t="shared" si="0"/>
        <v>1</v>
      </c>
    </row>
    <row r="29" spans="1:4" s="11" customFormat="1" ht="12.75">
      <c r="A29" s="3" t="s">
        <v>1</v>
      </c>
      <c r="B29" s="4" t="s">
        <v>84</v>
      </c>
      <c r="C29" s="46">
        <f>C28</f>
        <v>3089.43</v>
      </c>
      <c r="D29" s="23">
        <f t="shared" si="0"/>
        <v>1</v>
      </c>
    </row>
    <row r="30" spans="1:4" s="11" customFormat="1" ht="12.75" customHeight="1">
      <c r="A30" s="3" t="s">
        <v>2</v>
      </c>
      <c r="B30" s="4" t="s">
        <v>85</v>
      </c>
      <c r="C30" s="18">
        <v>0</v>
      </c>
      <c r="D30" s="23">
        <f t="shared" si="0"/>
        <v>0</v>
      </c>
    </row>
    <row r="31" spans="1:4" s="11" customFormat="1" ht="12.75">
      <c r="A31" s="3" t="s">
        <v>3</v>
      </c>
      <c r="B31" s="4" t="s">
        <v>86</v>
      </c>
      <c r="C31" s="18">
        <v>0</v>
      </c>
      <c r="D31" s="23">
        <f t="shared" si="0"/>
        <v>0</v>
      </c>
    </row>
    <row r="32" spans="3:4" s="11" customFormat="1" ht="12.75">
      <c r="C32" s="22"/>
      <c r="D32" s="24"/>
    </row>
    <row r="33" spans="3:4" s="11" customFormat="1" ht="12.75">
      <c r="C33" s="22"/>
      <c r="D33" s="24"/>
    </row>
    <row r="34" spans="3:4" s="11" customFormat="1" ht="12.75">
      <c r="C34" s="22"/>
      <c r="D34" s="24"/>
    </row>
    <row r="35" spans="3:4" s="11" customFormat="1" ht="12.75">
      <c r="C35" s="22"/>
      <c r="D35" s="24"/>
    </row>
    <row r="36" spans="3:4" s="11" customFormat="1" ht="12.75">
      <c r="C36" s="22"/>
      <c r="D36" s="24"/>
    </row>
    <row r="37" spans="3:4" s="11" customFormat="1" ht="12.75">
      <c r="C37" s="22"/>
      <c r="D37" s="24"/>
    </row>
    <row r="38" spans="3:4" s="11" customFormat="1" ht="12.75">
      <c r="C38" s="22"/>
      <c r="D38" s="24"/>
    </row>
    <row r="39" spans="3:4" s="11" customFormat="1" ht="12.75">
      <c r="C39" s="22"/>
      <c r="D39" s="24"/>
    </row>
    <row r="40" s="11" customFormat="1" ht="12.75">
      <c r="D40" s="24"/>
    </row>
    <row r="41" s="11" customFormat="1" ht="12.75">
      <c r="D41" s="24"/>
    </row>
    <row r="42" s="11" customFormat="1" ht="12.75">
      <c r="D42" s="24"/>
    </row>
    <row r="43" s="11" customFormat="1" ht="12.75">
      <c r="D43" s="24"/>
    </row>
    <row r="44" s="11" customFormat="1" ht="12.75">
      <c r="D44" s="24"/>
    </row>
    <row r="45" s="11" customFormat="1" ht="12.75">
      <c r="D45" s="24"/>
    </row>
    <row r="46" s="11" customFormat="1" ht="12.75">
      <c r="D46" s="24"/>
    </row>
    <row r="47" s="11" customFormat="1" ht="12.75">
      <c r="D47" s="24"/>
    </row>
    <row r="48" s="11" customFormat="1" ht="12.75">
      <c r="D48" s="24"/>
    </row>
    <row r="49" s="11" customFormat="1" ht="12.75">
      <c r="D49" s="24"/>
    </row>
    <row r="50" s="11" customFormat="1" ht="12.75">
      <c r="D50" s="24"/>
    </row>
    <row r="51" s="11" customFormat="1" ht="12.75">
      <c r="D51" s="24"/>
    </row>
    <row r="52" s="11" customFormat="1" ht="12.75">
      <c r="D52" s="24"/>
    </row>
    <row r="53" s="11" customFormat="1" ht="12.75">
      <c r="D53" s="24"/>
    </row>
    <row r="54" s="11" customFormat="1" ht="12.75">
      <c r="D54" s="24"/>
    </row>
    <row r="55" s="11" customFormat="1" ht="12.75">
      <c r="D55" s="24"/>
    </row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2009-07-31T10:41:40Z</cp:lastPrinted>
  <dcterms:created xsi:type="dcterms:W3CDTF">2004-07-12T07:41:28Z</dcterms:created>
  <dcterms:modified xsi:type="dcterms:W3CDTF">2014-05-11T12:57:13Z</dcterms:modified>
  <cp:category/>
  <cp:version/>
  <cp:contentType/>
  <cp:contentStatus/>
</cp:coreProperties>
</file>