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945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'aktywa'!$A$1:$D$20</definedName>
    <definedName name="_xlnm.Print_Area" localSheetId="2">'Jednostki'!$A$1:$D$17</definedName>
    <definedName name="_xlnm.Print_Area" localSheetId="3">'zestawienie.lokat'!$A$1:$D$30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<sst xmlns="http://schemas.openxmlformats.org/spreadsheetml/2006/main" count="142" uniqueCount="87">
  <si>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</si>
  <si>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</si>
  <si>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</si>
  <si>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</si>
  <si>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</si>
  <si>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</si>
  <si>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</si>
  <si>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</si>
  <si>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</si>
  <si>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</si>
  <si>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</si>
  <si>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</si>
  <si>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</si>
  <si>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</si>
  <si>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</si>
  <si>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</si>
  <si>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</si>
  <si>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</si>
  <si>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</si>
  <si>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</si>
  <si>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</si>
  <si>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</si>
  <si>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</si>
  <si>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</si>
  <si>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</si>
  <si>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</si>
  <si>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</si>
  <si>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</si>
  <si>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</si>
  <si>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</si>
  <si>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</si>
  <si>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</si>
  <si>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</si>
  <si>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</si>
  <si>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</si>
  <si>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</si>
  <si>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</si>
  <si>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</si>
  <si>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</si>
  <si>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</si>
  <si>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</si>
  <si>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</si>
  <si>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</si>
  <si>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</si>
  <si>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</si>
  <si>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</si>
  <si>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</si>
  <si>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</si>
  <si>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</si>
  <si>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</si>
  <si>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</si>
  <si>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</si>
  <si>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</si>
  <si>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Z tytułu transakcji zawartych na rynku finansowym</t>
  </si>
  <si>
    <t>II. Zmiany Wartości Aktywów Netto Funduszu</t>
  </si>
  <si>
    <t>Aktywa netto funduszu na początek okresu sprawozdawczego</t>
  </si>
  <si>
    <t>Pozostałe przychody</t>
  </si>
  <si>
    <t>Bieżący okres sprawozdawczy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</si>
  <si>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</si>
  <si>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</si>
  <si>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</si>
  <si>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</si>
  <si>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</si>
  <si>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</si>
  <si>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</si>
  <si>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Aktywa netto (w tym)</t>
  </si>
  <si>
    <t>Krajowe</t>
  </si>
  <si>
    <t>Wynik netto z działalności inwestycyjnej</t>
  </si>
  <si>
    <t>D.</t>
  </si>
  <si>
    <t>Nazwa ubezpieczeniowego funduszu kapitałowego: UFK POLISA-ŻYCIE – PKO STABILNEGO WZROSTU</t>
  </si>
  <si>
    <t>sporządzone na dzień 31.12.2016</t>
  </si>
  <si>
    <t>Koniec analogicznego okresu sprawozdawczego poprzedniego roku obrotowego</t>
  </si>
  <si>
    <t>3.1.</t>
  </si>
  <si>
    <t>3.2.</t>
  </si>
  <si>
    <t>Wobec ubezpieczających, ubezpieczonych, uposażonych lub uprawnionych z umów ubezpieczenia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</si>
  <si>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</si>
  <si>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</si>
  <si>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</si>
  <si>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</si>
  <si>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</si>
  <si>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</si>
  <si>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</si>
  <si>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III. Liczba i wartość jednostek uczestnictwa funduszu</t>
  </si>
  <si>
    <t>Instrumenty pochodne</t>
  </si>
  <si>
    <t>Inne papiery wartościowe o zmiennej kwocie dochodu</t>
  </si>
  <si>
    <t>Zagraniczne - państwa UE</t>
  </si>
  <si>
    <t>Zagraniczne - państwa poza UE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</si>
</sst>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SheetLayoutView="100" zoomScalePageLayoutView="0" workbookViewId="0" topLeftCell="A1">
      <selection activeCell="A10" sqref="A10:B20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50</v>
      </c>
    </row>
    <row r="9" spans="1:4" ht="63.75">
      <c r="A9" s="44" t="s">
        <v>12</v>
      </c>
      <c r="B9" s="44"/>
      <c r="C9" s="50" t="s">
        <v>71</v>
      </c>
      <c r="D9" s="50" t="s">
        <v>51</v>
      </c>
    </row>
    <row r="10" spans="1:4" s="2" customFormat="1" ht="12.75">
      <c r="A10" s="10" t="s">
        <v>0</v>
      </c>
      <c r="B10" s="14" t="s">
        <v>7</v>
      </c>
      <c r="C10" s="21">
        <v>60305.27</v>
      </c>
      <c r="D10" s="21">
        <f>+D11+D12+D13</f>
        <v>61616.15</v>
      </c>
    </row>
    <row r="11" spans="1:4" ht="12.75">
      <c r="A11" s="3" t="s">
        <v>1</v>
      </c>
      <c r="B11" s="13" t="s">
        <v>8</v>
      </c>
      <c r="C11" s="19">
        <v>60305.27</v>
      </c>
      <c r="D11" s="19">
        <v>61616.15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12.75">
      <c r="A13" s="3" t="s">
        <v>3</v>
      </c>
      <c r="B13" s="13" t="s">
        <v>52</v>
      </c>
      <c r="C13" s="19">
        <v>0</v>
      </c>
      <c r="D13" s="19">
        <f>'[1]FK__9'!$D$201</f>
        <v>0</v>
      </c>
    </row>
    <row r="14" spans="1:4" ht="12.75">
      <c r="A14" s="23" t="s">
        <v>72</v>
      </c>
      <c r="B14" s="24" t="s">
        <v>53</v>
      </c>
      <c r="C14" s="19">
        <v>0</v>
      </c>
      <c r="D14" s="19">
        <v>0</v>
      </c>
    </row>
    <row r="15" spans="1:4" ht="12.75">
      <c r="A15" s="23" t="s">
        <v>73</v>
      </c>
      <c r="B15" s="24" t="s">
        <v>41</v>
      </c>
      <c r="C15" s="19">
        <v>0</v>
      </c>
      <c r="D15" s="19">
        <v>0</v>
      </c>
    </row>
    <row r="16" spans="1:4" s="2" customFormat="1" ht="12.75">
      <c r="A16" s="10" t="s">
        <v>5</v>
      </c>
      <c r="B16" s="14" t="s">
        <v>10</v>
      </c>
      <c r="C16" s="21">
        <v>0</v>
      </c>
      <c r="D16" s="21">
        <f>'[1]FK__9'!$D$225</f>
        <v>0</v>
      </c>
    </row>
    <row r="17" spans="1:4" ht="12.75">
      <c r="A17" s="25" t="s">
        <v>1</v>
      </c>
      <c r="B17" s="26" t="s">
        <v>53</v>
      </c>
      <c r="C17" s="19">
        <v>0</v>
      </c>
      <c r="D17" s="19">
        <v>0</v>
      </c>
    </row>
    <row r="18" spans="1:4" ht="38.25">
      <c r="A18" s="25" t="s">
        <v>2</v>
      </c>
      <c r="B18" s="4" t="s">
        <v>74</v>
      </c>
      <c r="C18" s="19">
        <v>0</v>
      </c>
      <c r="D18" s="19">
        <v>0</v>
      </c>
    </row>
    <row r="19" spans="1:4" ht="12.75">
      <c r="A19" s="25" t="s">
        <v>3</v>
      </c>
      <c r="B19" s="13" t="s">
        <v>41</v>
      </c>
      <c r="C19" s="19">
        <v>0</v>
      </c>
      <c r="D19" s="19">
        <v>0</v>
      </c>
    </row>
    <row r="20" spans="1:4" s="2" customFormat="1" ht="12.75">
      <c r="A20" s="10" t="s">
        <v>6</v>
      </c>
      <c r="B20" s="14" t="s">
        <v>11</v>
      </c>
      <c r="C20" s="21">
        <v>60305.27</v>
      </c>
      <c r="D20" s="21">
        <f>+D10-D16</f>
        <v>61616.15</v>
      </c>
    </row>
    <row r="21" spans="3:4" ht="12.75">
      <c r="C21" s="20"/>
      <c r="D21" s="20"/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A10" sqref="A10:B2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8" t="s">
        <v>54</v>
      </c>
      <c r="C7" s="38"/>
      <c r="D7" s="39"/>
    </row>
    <row r="9" spans="1:4" ht="63.75">
      <c r="A9" s="44" t="s">
        <v>12</v>
      </c>
      <c r="B9" s="44"/>
      <c r="C9" s="51" t="s">
        <v>75</v>
      </c>
      <c r="D9" s="52" t="s">
        <v>57</v>
      </c>
    </row>
    <row r="10" spans="1:4" ht="25.5">
      <c r="A10" s="10" t="s">
        <v>15</v>
      </c>
      <c r="B10" s="11" t="s">
        <v>55</v>
      </c>
      <c r="C10" s="21">
        <v>35234.32</v>
      </c>
      <c r="D10" s="40">
        <f>C25</f>
        <v>60305.270000000004</v>
      </c>
    </row>
    <row r="11" spans="1:4" ht="12.75">
      <c r="A11" s="10" t="s">
        <v>16</v>
      </c>
      <c r="B11" s="14" t="s">
        <v>76</v>
      </c>
      <c r="C11" s="21">
        <v>26080.730000000003</v>
      </c>
      <c r="D11" s="40">
        <f>+D12-D16</f>
        <v>-794.4599999999955</v>
      </c>
    </row>
    <row r="12" spans="1:4" s="2" customFormat="1" ht="12.75">
      <c r="A12" s="10" t="s">
        <v>0</v>
      </c>
      <c r="B12" s="14" t="s">
        <v>17</v>
      </c>
      <c r="C12" s="21">
        <v>30040.24</v>
      </c>
      <c r="D12" s="40">
        <f>+D13+D14+D15</f>
        <v>20850.910000000003</v>
      </c>
    </row>
    <row r="13" spans="1:4" ht="12.75">
      <c r="A13" s="3" t="s">
        <v>1</v>
      </c>
      <c r="B13" s="13" t="s">
        <v>18</v>
      </c>
      <c r="C13" s="19">
        <v>30012.97</v>
      </c>
      <c r="D13" s="41">
        <f>21275.83-424.92</f>
        <v>20850.910000000003</v>
      </c>
    </row>
    <row r="14" spans="1:4" ht="12.75">
      <c r="A14" s="3" t="s">
        <v>2</v>
      </c>
      <c r="B14" s="13" t="s">
        <v>56</v>
      </c>
      <c r="C14" s="19">
        <v>0</v>
      </c>
      <c r="D14" s="41">
        <v>0</v>
      </c>
    </row>
    <row r="15" spans="1:4" ht="12.75">
      <c r="A15" s="3" t="s">
        <v>3</v>
      </c>
      <c r="B15" s="13" t="s">
        <v>19</v>
      </c>
      <c r="C15" s="19">
        <v>27.27</v>
      </c>
      <c r="D15" s="41">
        <v>0</v>
      </c>
    </row>
    <row r="16" spans="1:4" s="2" customFormat="1" ht="12.75">
      <c r="A16" s="10" t="s">
        <v>5</v>
      </c>
      <c r="B16" s="14" t="s">
        <v>20</v>
      </c>
      <c r="C16" s="21">
        <v>3959.5099999999998</v>
      </c>
      <c r="D16" s="40">
        <f>SUM(D17:D23)</f>
        <v>21645.37</v>
      </c>
    </row>
    <row r="17" spans="1:5" ht="12.75">
      <c r="A17" s="3" t="s">
        <v>1</v>
      </c>
      <c r="B17" s="4" t="s">
        <v>21</v>
      </c>
      <c r="C17" s="19">
        <v>3348.37</v>
      </c>
      <c r="D17" s="41">
        <v>20904.98</v>
      </c>
      <c r="E17" s="18"/>
    </row>
    <row r="18" spans="1:4" ht="12.75">
      <c r="A18" s="3" t="s">
        <v>2</v>
      </c>
      <c r="B18" s="4" t="s">
        <v>49</v>
      </c>
      <c r="C18" s="19">
        <v>0</v>
      </c>
      <c r="D18" s="41">
        <v>0</v>
      </c>
    </row>
    <row r="19" spans="1:4" ht="25.5">
      <c r="A19" s="3" t="s">
        <v>3</v>
      </c>
      <c r="B19" s="4" t="s">
        <v>77</v>
      </c>
      <c r="C19" s="19">
        <v>0</v>
      </c>
      <c r="D19" s="41">
        <v>0</v>
      </c>
    </row>
    <row r="20" spans="1:4" ht="12.75">
      <c r="A20" s="3" t="s">
        <v>4</v>
      </c>
      <c r="B20" s="4" t="s">
        <v>22</v>
      </c>
      <c r="C20" s="19">
        <v>0</v>
      </c>
      <c r="D20" s="41">
        <v>0</v>
      </c>
    </row>
    <row r="21" spans="1:4" ht="25.5">
      <c r="A21" s="3" t="s">
        <v>23</v>
      </c>
      <c r="B21" s="4" t="s">
        <v>27</v>
      </c>
      <c r="C21" s="19">
        <v>611.14</v>
      </c>
      <c r="D21" s="41">
        <v>738.11</v>
      </c>
    </row>
    <row r="22" spans="1:4" ht="12.75">
      <c r="A22" s="3" t="s">
        <v>24</v>
      </c>
      <c r="B22" s="4" t="s">
        <v>35</v>
      </c>
      <c r="C22" s="19">
        <v>0</v>
      </c>
      <c r="D22" s="41">
        <v>0</v>
      </c>
    </row>
    <row r="23" spans="1:4" ht="12.75">
      <c r="A23" s="3" t="s">
        <v>25</v>
      </c>
      <c r="B23" s="4" t="s">
        <v>28</v>
      </c>
      <c r="C23" s="19">
        <v>0</v>
      </c>
      <c r="D23" s="41">
        <v>2.28</v>
      </c>
    </row>
    <row r="24" spans="1:4" s="2" customFormat="1" ht="12.75">
      <c r="A24" s="10" t="s">
        <v>30</v>
      </c>
      <c r="B24" s="11" t="s">
        <v>67</v>
      </c>
      <c r="C24" s="21">
        <v>-1009.78</v>
      </c>
      <c r="D24" s="40">
        <v>2105.34</v>
      </c>
    </row>
    <row r="25" spans="1:6" s="2" customFormat="1" ht="12.75">
      <c r="A25" s="10" t="s">
        <v>68</v>
      </c>
      <c r="B25" s="14" t="s">
        <v>34</v>
      </c>
      <c r="C25" s="21">
        <v>60305.270000000004</v>
      </c>
      <c r="D25" s="40">
        <f>+D10+D11+D24</f>
        <v>61616.15000000001</v>
      </c>
      <c r="F25" s="17"/>
    </row>
    <row r="26" ht="12.75">
      <c r="D26" s="42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82</v>
      </c>
    </row>
    <row r="9" spans="1:4" ht="51">
      <c r="A9" s="44" t="s">
        <v>36</v>
      </c>
      <c r="B9" s="44"/>
      <c r="C9" s="27" t="s">
        <v>75</v>
      </c>
      <c r="D9" s="27" t="s">
        <v>57</v>
      </c>
    </row>
    <row r="10" spans="1:4" s="2" customFormat="1" ht="12.75">
      <c r="A10" s="10" t="s">
        <v>1</v>
      </c>
      <c r="B10" s="45" t="s">
        <v>78</v>
      </c>
      <c r="C10" s="46"/>
      <c r="D10" s="47"/>
    </row>
    <row r="11" spans="1:4" ht="12.75">
      <c r="A11" s="3" t="s">
        <v>1</v>
      </c>
      <c r="B11" s="4" t="s">
        <v>58</v>
      </c>
      <c r="C11" s="15">
        <v>238.0215</v>
      </c>
      <c r="D11" s="15">
        <f>C12</f>
        <v>412.4283</v>
      </c>
    </row>
    <row r="12" spans="1:4" ht="12.75">
      <c r="A12" s="3" t="s">
        <v>2</v>
      </c>
      <c r="B12" s="4" t="s">
        <v>59</v>
      </c>
      <c r="C12" s="43">
        <v>412.4283</v>
      </c>
      <c r="D12" s="43">
        <v>407.2718</v>
      </c>
    </row>
    <row r="13" spans="1:4" s="2" customFormat="1" ht="12.75">
      <c r="A13" s="10" t="s">
        <v>2</v>
      </c>
      <c r="B13" s="45" t="s">
        <v>79</v>
      </c>
      <c r="C13" s="46"/>
      <c r="D13" s="47"/>
    </row>
    <row r="14" spans="1:4" ht="12.75">
      <c r="A14" s="3" t="s">
        <v>1</v>
      </c>
      <c r="B14" s="4" t="s">
        <v>58</v>
      </c>
      <c r="C14" s="16">
        <v>148.03</v>
      </c>
      <c r="D14" s="16">
        <v>146.22</v>
      </c>
    </row>
    <row r="15" spans="1:4" ht="25.5">
      <c r="A15" s="3" t="s">
        <v>2</v>
      </c>
      <c r="B15" s="28" t="s">
        <v>80</v>
      </c>
      <c r="C15" s="5">
        <v>143.29</v>
      </c>
      <c r="D15" s="5">
        <v>141.65</v>
      </c>
    </row>
    <row r="16" spans="1:4" ht="25.5">
      <c r="A16" s="3" t="s">
        <v>3</v>
      </c>
      <c r="B16" s="28" t="s">
        <v>81</v>
      </c>
      <c r="C16" s="16">
        <v>152.48</v>
      </c>
      <c r="D16" s="16">
        <v>151.6</v>
      </c>
    </row>
    <row r="17" spans="1:4" ht="12.75">
      <c r="A17" s="3" t="s">
        <v>4</v>
      </c>
      <c r="B17" s="4" t="s">
        <v>59</v>
      </c>
      <c r="C17" s="16">
        <v>146.22</v>
      </c>
      <c r="D17" s="16">
        <v>151.29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9"/>
  <sheetViews>
    <sheetView view="pageBreakPreview" zoomScaleSheetLayoutView="100" zoomScalePageLayoutView="0" workbookViewId="0" topLeftCell="A1">
      <selection activeCell="A11" sqref="A11:B30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70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60</v>
      </c>
    </row>
    <row r="9" spans="1:4" ht="38.25">
      <c r="A9" s="48" t="s">
        <v>8</v>
      </c>
      <c r="B9" s="49"/>
      <c r="C9" s="9" t="s">
        <v>38</v>
      </c>
      <c r="D9" s="9" t="s">
        <v>37</v>
      </c>
    </row>
    <row r="10" spans="1:4" ht="12.75">
      <c r="A10" s="44">
        <v>1</v>
      </c>
      <c r="B10" s="44"/>
      <c r="C10" s="3">
        <v>2</v>
      </c>
      <c r="D10" s="3">
        <v>3</v>
      </c>
    </row>
    <row r="11" spans="1:4" ht="12.75">
      <c r="A11" s="6" t="s">
        <v>0</v>
      </c>
      <c r="B11" s="29" t="s">
        <v>61</v>
      </c>
      <c r="C11" s="33">
        <f>SUM(C12:C23)</f>
        <v>61616.15</v>
      </c>
      <c r="D11" s="36">
        <f>C11/C27</f>
        <v>1</v>
      </c>
    </row>
    <row r="12" spans="1:4" s="2" customFormat="1" ht="40.5" customHeight="1">
      <c r="A12" s="30" t="s">
        <v>1</v>
      </c>
      <c r="B12" s="31" t="s">
        <v>40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39</v>
      </c>
      <c r="C13" s="32">
        <f>'[1]FK__9'!$D$149</f>
        <v>0</v>
      </c>
      <c r="D13" s="34">
        <f aca="true" t="shared" si="0" ref="D13:D30">C13/$C$11</f>
        <v>0</v>
      </c>
    </row>
    <row r="14" spans="1:4" s="2" customFormat="1" ht="12.75">
      <c r="A14" s="30" t="s">
        <v>3</v>
      </c>
      <c r="B14" s="31" t="s">
        <v>42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4</v>
      </c>
      <c r="B15" s="31" t="s">
        <v>43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23</v>
      </c>
      <c r="B16" s="31" t="s">
        <v>44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24</v>
      </c>
      <c r="B17" s="31" t="s">
        <v>45</v>
      </c>
      <c r="C17" s="32">
        <f>aktywa!D11</f>
        <v>61616.15</v>
      </c>
      <c r="D17" s="34">
        <f t="shared" si="0"/>
        <v>1</v>
      </c>
    </row>
    <row r="18" spans="1:4" s="2" customFormat="1" ht="12.75">
      <c r="A18" s="30" t="s">
        <v>25</v>
      </c>
      <c r="B18" s="31" t="s">
        <v>83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26</v>
      </c>
      <c r="B19" s="31" t="s">
        <v>84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29</v>
      </c>
      <c r="B20" s="31" t="s">
        <v>46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31</v>
      </c>
      <c r="B21" s="31" t="s">
        <v>47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32</v>
      </c>
      <c r="B22" s="31" t="s">
        <v>48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33</v>
      </c>
      <c r="B23" s="31" t="s">
        <v>62</v>
      </c>
      <c r="C23" s="32">
        <f>'[1]FK__9'!$D$193</f>
        <v>0</v>
      </c>
      <c r="D23" s="34">
        <f t="shared" si="0"/>
        <v>0</v>
      </c>
    </row>
    <row r="24" spans="1:4" s="2" customFormat="1" ht="12.75">
      <c r="A24" s="6" t="s">
        <v>5</v>
      </c>
      <c r="B24" s="7" t="s">
        <v>9</v>
      </c>
      <c r="C24" s="21">
        <f>'[1]FK__9'!$D$213</f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52</v>
      </c>
      <c r="C25" s="21">
        <f>'[1]FK__9'!$D$201</f>
        <v>0</v>
      </c>
      <c r="D25" s="35">
        <f t="shared" si="0"/>
        <v>0</v>
      </c>
    </row>
    <row r="26" spans="1:4" s="2" customFormat="1" ht="12.75">
      <c r="A26" s="6" t="s">
        <v>63</v>
      </c>
      <c r="B26" s="7" t="s">
        <v>10</v>
      </c>
      <c r="C26" s="21">
        <f>'[1]FK__9'!$D$225</f>
        <v>0</v>
      </c>
      <c r="D26" s="35">
        <f t="shared" si="0"/>
        <v>0</v>
      </c>
    </row>
    <row r="27" spans="1:4" s="2" customFormat="1" ht="12.75">
      <c r="A27" s="6" t="s">
        <v>64</v>
      </c>
      <c r="B27" s="7" t="s">
        <v>65</v>
      </c>
      <c r="C27" s="21">
        <f>C11</f>
        <v>61616.15</v>
      </c>
      <c r="D27" s="35">
        <f t="shared" si="0"/>
        <v>1</v>
      </c>
    </row>
    <row r="28" spans="1:4" s="12" customFormat="1" ht="12.75">
      <c r="A28" s="3" t="s">
        <v>1</v>
      </c>
      <c r="B28" s="4" t="s">
        <v>66</v>
      </c>
      <c r="C28" s="21">
        <f>C11</f>
        <v>61616.15</v>
      </c>
      <c r="D28" s="35">
        <f t="shared" si="0"/>
        <v>1</v>
      </c>
    </row>
    <row r="29" spans="1:4" s="12" customFormat="1" ht="12.75" customHeight="1">
      <c r="A29" s="3" t="s">
        <v>2</v>
      </c>
      <c r="B29" s="4" t="s">
        <v>85</v>
      </c>
      <c r="C29" s="21">
        <v>0</v>
      </c>
      <c r="D29" s="35">
        <f t="shared" si="0"/>
        <v>0</v>
      </c>
    </row>
    <row r="30" spans="1:4" s="12" customFormat="1" ht="12.75">
      <c r="A30" s="3" t="s">
        <v>3</v>
      </c>
      <c r="B30" s="4" t="s">
        <v>86</v>
      </c>
      <c r="C30" s="21">
        <v>0</v>
      </c>
      <c r="D30" s="35">
        <f t="shared" si="0"/>
        <v>0</v>
      </c>
    </row>
    <row r="31" s="12" customFormat="1" ht="12.75">
      <c r="C31" s="22"/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2004-07-13T13:25:39Z</cp:lastPrinted>
  <dcterms:created xsi:type="dcterms:W3CDTF">2004-07-12T07:41:28Z</dcterms:created>
  <dcterms:modified xsi:type="dcterms:W3CDTF">2017-02-02T10:56:08Z</dcterms:modified>
  <cp:category/>
  <cp:version/>
  <cp:contentType/>
  <cp:contentStatus/>
</cp:coreProperties>
</file>